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tabRatio="832" activeTab="0"/>
  </bookViews>
  <sheets>
    <sheet name="Année 2024" sheetId="1" r:id="rId1"/>
    <sheet name="Année 2023" sheetId="2" r:id="rId2"/>
    <sheet name="Année 2022" sheetId="3" r:id="rId3"/>
    <sheet name="Année 2019" sheetId="4" r:id="rId4"/>
    <sheet name="Année 2018" sheetId="5" r:id="rId5"/>
    <sheet name="cumul points 2002 -2023" sheetId="6" r:id="rId6"/>
    <sheet name="cumul présences 2011-2023" sheetId="7" r:id="rId7"/>
  </sheets>
  <definedNames>
    <definedName name="_xlnm.Print_Area" localSheetId="2">'Année 2022'!$A$7:$E$33</definedName>
    <definedName name="_xlnm.Print_Area" localSheetId="0">'Année 2024'!$B$8:$DH$53</definedName>
    <definedName name="_xlnm.Print_Area" localSheetId="5">'cumul points 2002 -2023'!$A$1:$Z$174</definedName>
  </definedNames>
  <calcPr fullCalcOnLoad="1"/>
</workbook>
</file>

<file path=xl/sharedStrings.xml><?xml version="1.0" encoding="utf-8"?>
<sst xmlns="http://schemas.openxmlformats.org/spreadsheetml/2006/main" count="1958" uniqueCount="418">
  <si>
    <t>CHARNEUX</t>
  </si>
  <si>
    <t>Jacques</t>
  </si>
  <si>
    <t xml:space="preserve">Bernard </t>
  </si>
  <si>
    <t>CLAUSSE</t>
  </si>
  <si>
    <t>Thierry</t>
  </si>
  <si>
    <t>Jean-François</t>
  </si>
  <si>
    <t>GODFRIN</t>
  </si>
  <si>
    <t>René</t>
  </si>
  <si>
    <t>GODFRIND</t>
  </si>
  <si>
    <t>Guy</t>
  </si>
  <si>
    <t>GUEIBE</t>
  </si>
  <si>
    <t>André</t>
  </si>
  <si>
    <t>HAINAUX</t>
  </si>
  <si>
    <t>Jean</t>
  </si>
  <si>
    <t>LAMOLINE</t>
  </si>
  <si>
    <t>Damien</t>
  </si>
  <si>
    <t>LEJEUNE</t>
  </si>
  <si>
    <t>Jean-Claude</t>
  </si>
  <si>
    <t>LEYDER</t>
  </si>
  <si>
    <t>Dimitry</t>
  </si>
  <si>
    <t>MAQUET</t>
  </si>
  <si>
    <t>Martial</t>
  </si>
  <si>
    <t>POOS</t>
  </si>
  <si>
    <t>ROSIERE</t>
  </si>
  <si>
    <t>WILLIEME</t>
  </si>
  <si>
    <t>Jean-Michel</t>
  </si>
  <si>
    <t>Dany</t>
  </si>
  <si>
    <t>DUTERME</t>
  </si>
  <si>
    <t>Eric</t>
  </si>
  <si>
    <t>GEORGES</t>
  </si>
  <si>
    <t>GERARD</t>
  </si>
  <si>
    <t>D</t>
  </si>
  <si>
    <t>S</t>
  </si>
  <si>
    <t>TOTAL POINTS</t>
  </si>
  <si>
    <t>L</t>
  </si>
  <si>
    <t>J</t>
  </si>
  <si>
    <t>GREGOIRE</t>
  </si>
  <si>
    <t>Pascal</t>
  </si>
  <si>
    <t>ARCHAMBEAU</t>
  </si>
  <si>
    <t>Chantal</t>
  </si>
  <si>
    <t>SELLEKAERTS</t>
  </si>
  <si>
    <t>MOREAU</t>
  </si>
  <si>
    <t>Marie</t>
  </si>
  <si>
    <t xml:space="preserve"> TOTAL PRESENCES</t>
  </si>
  <si>
    <t>M</t>
  </si>
  <si>
    <t>Entraînement à VAUX-SUR-SURE</t>
  </si>
  <si>
    <t>LA VALLONNEE</t>
  </si>
  <si>
    <t>Simon</t>
  </si>
  <si>
    <t>DEMOULIN</t>
  </si>
  <si>
    <t xml:space="preserve">Pierre </t>
  </si>
  <si>
    <t>Cyrille</t>
  </si>
  <si>
    <t>Hadrien</t>
  </si>
  <si>
    <t>HOTTIAS</t>
  </si>
  <si>
    <t>Erick</t>
  </si>
  <si>
    <t>HOTTON</t>
  </si>
  <si>
    <t>Christophe</t>
  </si>
  <si>
    <t>Jean-Luc</t>
  </si>
  <si>
    <t>VANDEWALLE</t>
  </si>
  <si>
    <t>Harold</t>
  </si>
  <si>
    <t>CELMS</t>
  </si>
  <si>
    <t>Jérôme</t>
  </si>
  <si>
    <t>Sauf erreur ou omission - Dans ce cas, merci de me contacter pour rectification…Pascal Archambeau</t>
  </si>
  <si>
    <t>SORTIE A NEUFCHATEAU</t>
  </si>
  <si>
    <t>SORTIE A BASTOGNE</t>
  </si>
  <si>
    <t>SORTIE A TOHOGNE</t>
  </si>
  <si>
    <t>SORTIE A LANEUVILLE</t>
  </si>
  <si>
    <t>SORTIE A VALANSART</t>
  </si>
  <si>
    <t>SORTIE A HOUFFALIZE</t>
  </si>
  <si>
    <t>SORTIE A MESSANCY</t>
  </si>
  <si>
    <t xml:space="preserve">Michel </t>
  </si>
  <si>
    <t>GASCARD</t>
  </si>
  <si>
    <t xml:space="preserve">Françoise </t>
  </si>
  <si>
    <t>MASSUT</t>
  </si>
  <si>
    <t xml:space="preserve">François </t>
  </si>
  <si>
    <t>PIERRET</t>
  </si>
  <si>
    <t>Eddy</t>
  </si>
  <si>
    <t>VIEUXTEMPS</t>
  </si>
  <si>
    <t>SORTIE A TERMES</t>
  </si>
  <si>
    <t>SORTIE A BELLEFONTAINE</t>
  </si>
  <si>
    <t>JAUNE ORANGE A VAUX-SUR-SURE</t>
  </si>
  <si>
    <t>SORTIE A JAMOIGNE</t>
  </si>
  <si>
    <t>V</t>
  </si>
  <si>
    <t>L'ARDENNE EIFEL CLASSIC</t>
  </si>
  <si>
    <t>SORTIE A WEYLER</t>
  </si>
  <si>
    <t>Florence</t>
  </si>
  <si>
    <t>LECLERC</t>
  </si>
  <si>
    <t>Yannick</t>
  </si>
  <si>
    <t>DUFOUR</t>
  </si>
  <si>
    <t xml:space="preserve">Jacques </t>
  </si>
  <si>
    <t>FLASSE</t>
  </si>
  <si>
    <t>Didier</t>
  </si>
  <si>
    <t>FOURNY</t>
  </si>
  <si>
    <t>Nicolas</t>
  </si>
  <si>
    <t>GRANDJEAN</t>
  </si>
  <si>
    <t>GRANDSARD</t>
  </si>
  <si>
    <t>Philippe</t>
  </si>
  <si>
    <t>LECOMTE</t>
  </si>
  <si>
    <t>OLAGNY</t>
  </si>
  <si>
    <t>ROBERT</t>
  </si>
  <si>
    <t>SORTIE A ARLON (CYCLO POL)</t>
  </si>
  <si>
    <t>JAUNE ORANGE A VAUX-SUR-SÛRE</t>
  </si>
  <si>
    <t>SORTIE A BERTRIX</t>
  </si>
  <si>
    <t>NEUTELINGS</t>
  </si>
  <si>
    <t>Vincent</t>
  </si>
  <si>
    <t>SORTIE A NEUFCHÂTEAU</t>
  </si>
  <si>
    <t>SORTIE A MUSSY-LA-VILLE</t>
  </si>
  <si>
    <t>SORTIE A MEIX-DEVANT-VIRTON</t>
  </si>
  <si>
    <t>BODET</t>
  </si>
  <si>
    <t>DZIECHCIAREK</t>
  </si>
  <si>
    <t>Roland</t>
  </si>
  <si>
    <t>Jean Marie</t>
  </si>
  <si>
    <t>MARCHAND</t>
  </si>
  <si>
    <t>Alain</t>
  </si>
  <si>
    <t>Corinne</t>
  </si>
  <si>
    <t>MATHIEU</t>
  </si>
  <si>
    <t>SORTIE A MUNO</t>
  </si>
  <si>
    <t>SORTIE A MARTELANGE</t>
  </si>
  <si>
    <t xml:space="preserve"> B.A.R.SORTIE A BASTOGNE</t>
  </si>
  <si>
    <t>LEFEVRE</t>
  </si>
  <si>
    <t>Benoit</t>
  </si>
  <si>
    <t>JACQUET</t>
  </si>
  <si>
    <t>Monique</t>
  </si>
  <si>
    <t>NAHON</t>
  </si>
  <si>
    <t>SORTIE A NEUFCHATEAU (sortie Prioritaire no 1)</t>
  </si>
  <si>
    <t>LA GILBERT GUILLAUME ET LA MARC RONVAUX</t>
  </si>
  <si>
    <t>SORTIE A TERMES ANNULEE ET REMPLACEE</t>
  </si>
  <si>
    <t>SORTIE A GRANDCOURT ANNULEE  ET REMPLACEE</t>
  </si>
  <si>
    <t>Entraînement à VAUX-SUR-SURE (la josé Cambrai annulée sortie prioritaire no 2)</t>
  </si>
  <si>
    <t>08/04/208</t>
  </si>
  <si>
    <t>SORTIE A ARLON ( PROMO VELO LORAINE)</t>
  </si>
  <si>
    <t>SORTIE A VAUX-SOUS-CHEVREMONT OU MONS</t>
  </si>
  <si>
    <t>SORTIE A ROCHEFORT</t>
  </si>
  <si>
    <t>JAUNE ORANGE A MANDE SAINT ETIENNE</t>
  </si>
  <si>
    <t>SORTIE A ESCH SUR ALZETTE (sortie prioritaire no 4)</t>
  </si>
  <si>
    <t>JAUNE ORANGE A FREUX ( LA SUZERAINE)</t>
  </si>
  <si>
    <t>Stephane</t>
  </si>
  <si>
    <t>DOUTRELOUX</t>
  </si>
  <si>
    <t>ENTRAÎNEMENT A VAUX-SUR -SÛRE</t>
  </si>
  <si>
    <t>SORTIE A VAUX -SUR -SÛRE (LE BEAU VELO DE RAVEL)</t>
  </si>
  <si>
    <t>SORTIE A SAINTE-MARIE-SUR-SEMOIS</t>
  </si>
  <si>
    <t>ENTRAÎNEMENT A VAUX-SUR-SÛRE</t>
  </si>
  <si>
    <t>SORTIE A BRAS  OU SORTIE A ARLON</t>
  </si>
  <si>
    <t>SORTIE A HARNONCOURT</t>
  </si>
  <si>
    <t xml:space="preserve">SORTIE A NATOYE </t>
  </si>
  <si>
    <t>SORTIE A BIZORY ou A RENDEUX (sortie prioritaire no 6)</t>
  </si>
  <si>
    <t>SORTIE A MARCHE/ FAMENNE OU SORTIE A ETHE</t>
  </si>
  <si>
    <t>SORTIE A MEX-DEVANT-VIRTON</t>
  </si>
  <si>
    <t>SORTIE A MARCHE-EN-FAMENNE</t>
  </si>
  <si>
    <t>SORTIE A AIWAYLLE (sortie prioritaire no3)</t>
  </si>
  <si>
    <t>SORTIE A AIWAYLLE (sortie prioritaire no5)</t>
  </si>
  <si>
    <t>Classement  2019</t>
  </si>
  <si>
    <t>Classement  2018</t>
  </si>
  <si>
    <t>BASTIN</t>
  </si>
  <si>
    <t>CLARENNE</t>
  </si>
  <si>
    <t>Jean-Louis</t>
  </si>
  <si>
    <t>DIEZ</t>
  </si>
  <si>
    <t>Jean Louis</t>
  </si>
  <si>
    <t>VANDENBOGAERDE</t>
  </si>
  <si>
    <t>SORTIE A GOMERY</t>
  </si>
  <si>
    <t>SORTIE A WALTZING</t>
  </si>
  <si>
    <t>SORTIE A ARLON</t>
  </si>
  <si>
    <t xml:space="preserve">SORTIE A  AIWAYLLE </t>
  </si>
  <si>
    <t xml:space="preserve"> B.A.R.SORTIE A LIBRAMONT</t>
  </si>
  <si>
    <t>SORTIE A ESCH SUR ALZETTE (sortie prioritaire )</t>
  </si>
  <si>
    <t>JAUNE ORANGE A FREUX</t>
  </si>
  <si>
    <t>JAUNE ORANGE A BIEVRE</t>
  </si>
  <si>
    <t>Entraînement à VAUX-SUR-SÛRE</t>
  </si>
  <si>
    <t>SORTIE A  MARTELANGE</t>
  </si>
  <si>
    <t>SORTIE A CHANTEMELLE</t>
  </si>
  <si>
    <t>SORTIE A  AIWAYLLE  (Sortie Prioritaire)</t>
  </si>
  <si>
    <t>SORTIE A NATOYE</t>
  </si>
  <si>
    <t xml:space="preserve">SORTIE A MARCHE EN FAMENNE </t>
  </si>
  <si>
    <t>JAUNE ORANGE A MANDE/SAINT/ETIENNE</t>
  </si>
  <si>
    <t>SORTIE A ARLON ou A BRAS</t>
  </si>
  <si>
    <t>SORTIE A BIZORY (Sortie Prioritaire)</t>
  </si>
  <si>
    <t>SORTIE A MARCHE -EN-FAMENNE</t>
  </si>
  <si>
    <t>SORTIE A SAINTE-MARIE/SEMOIS</t>
  </si>
  <si>
    <t>17/11/019</t>
  </si>
  <si>
    <t xml:space="preserve">Louis </t>
  </si>
  <si>
    <t>HEBRANT</t>
  </si>
  <si>
    <t>HOSSAY</t>
  </si>
  <si>
    <t>NICOLAY</t>
  </si>
  <si>
    <t>FABRY</t>
  </si>
  <si>
    <t>GUEBS</t>
  </si>
  <si>
    <t>Michel</t>
  </si>
  <si>
    <t>KNODEN</t>
  </si>
  <si>
    <t>Stéphane</t>
  </si>
  <si>
    <t>Yannik</t>
  </si>
  <si>
    <t>Catherine</t>
  </si>
  <si>
    <t>EMOND</t>
  </si>
  <si>
    <t>Louis</t>
  </si>
  <si>
    <t>Yohan</t>
  </si>
  <si>
    <t>Raymond</t>
  </si>
  <si>
    <t>HOUBA</t>
  </si>
  <si>
    <t>Thibault</t>
  </si>
  <si>
    <t>JACQUEMIN</t>
  </si>
  <si>
    <t>Daniel</t>
  </si>
  <si>
    <t>JUNGERS</t>
  </si>
  <si>
    <t>Benoît</t>
  </si>
  <si>
    <t>Liliane</t>
  </si>
  <si>
    <t>LEONARD</t>
  </si>
  <si>
    <t>Jolanta</t>
  </si>
  <si>
    <t>PASTUSZKA</t>
  </si>
  <si>
    <t>François</t>
  </si>
  <si>
    <t>Benjamin</t>
  </si>
  <si>
    <t>SERVAIS</t>
  </si>
  <si>
    <t>Anne</t>
  </si>
  <si>
    <t>SURAHY</t>
  </si>
  <si>
    <t>Jean-Marc</t>
  </si>
  <si>
    <t>TALLIER</t>
  </si>
  <si>
    <t xml:space="preserve">Eddy </t>
  </si>
  <si>
    <t>Classement  2022</t>
  </si>
  <si>
    <t>SORTIE A BRAS-HAUT</t>
  </si>
  <si>
    <t>SOUVENIR MARC RONVAUX</t>
  </si>
  <si>
    <t>ENTRAÎNEMENT ANNULE</t>
  </si>
  <si>
    <t>Entraînement à ETALLE</t>
  </si>
  <si>
    <t>Entraînement à Saunt-HUBERT</t>
  </si>
  <si>
    <t xml:space="preserve">Pascal </t>
  </si>
  <si>
    <t>SORTIE A FONTENOILLE ou AYWAILLE</t>
  </si>
  <si>
    <t>SORTIE A HABAY-LA-NEUVE</t>
  </si>
  <si>
    <t>SORTIE A VIRTON ou A MONS</t>
  </si>
  <si>
    <t>SORTIE A VANCE</t>
  </si>
  <si>
    <t>SORTIE A ETHE</t>
  </si>
  <si>
    <t>SORTIE A ETALLE</t>
  </si>
  <si>
    <t>JAUNE ORANGE A LOUFTEMONT</t>
  </si>
  <si>
    <t>SORTIE A AIWAYLLE</t>
  </si>
  <si>
    <t>Entraînement à BERTOGNE</t>
  </si>
  <si>
    <t>SORTIE A  ACHENE</t>
  </si>
  <si>
    <t>Jerome</t>
  </si>
  <si>
    <t>CORDIER</t>
  </si>
  <si>
    <t>ENTRAÎNEMENT à VAUX-SUR-SÛRE</t>
  </si>
  <si>
    <t>SORTIE A MARCHE OU A MESSANCY</t>
  </si>
  <si>
    <t>SORTIE A SOY</t>
  </si>
  <si>
    <t>ENTRAÎNEMENT à BURET</t>
  </si>
  <si>
    <t>JAUNE ORANGE A  MANDE-SAINT-ETIENNE</t>
  </si>
  <si>
    <t>SORTIE A PALISEUL</t>
  </si>
  <si>
    <t>TOTAL</t>
  </si>
  <si>
    <t>Claude</t>
  </si>
  <si>
    <t>PAUL</t>
  </si>
  <si>
    <t>Ernest</t>
  </si>
  <si>
    <t>PETIT</t>
  </si>
  <si>
    <t>José</t>
  </si>
  <si>
    <t>CAMBRAI</t>
  </si>
  <si>
    <t>WUIDAR</t>
  </si>
  <si>
    <t>Jean-Marie</t>
  </si>
  <si>
    <t>DESSET</t>
  </si>
  <si>
    <t>Cécile</t>
  </si>
  <si>
    <t>HERMAN</t>
  </si>
  <si>
    <t>FOSSEPREZ</t>
  </si>
  <si>
    <t>Gisèle</t>
  </si>
  <si>
    <t>Jean-luc</t>
  </si>
  <si>
    <t>Thibaud</t>
  </si>
  <si>
    <t>Jean-Frédéric</t>
  </si>
  <si>
    <t>Xavier</t>
  </si>
  <si>
    <t>HODIN</t>
  </si>
  <si>
    <t>Marie-Josée</t>
  </si>
  <si>
    <t>Rémy</t>
  </si>
  <si>
    <t>DEPREZ</t>
  </si>
  <si>
    <t>Francis</t>
  </si>
  <si>
    <t>Marc</t>
  </si>
  <si>
    <t>RONVAUX</t>
  </si>
  <si>
    <t>Serge</t>
  </si>
  <si>
    <t>REMIENCE</t>
  </si>
  <si>
    <t>Christiane</t>
  </si>
  <si>
    <t>SANDERS</t>
  </si>
  <si>
    <t xml:space="preserve">Emile </t>
  </si>
  <si>
    <t>GOEBEL</t>
  </si>
  <si>
    <t>Albert</t>
  </si>
  <si>
    <t>LOUVIGNY</t>
  </si>
  <si>
    <t>Florent</t>
  </si>
  <si>
    <t>Fabrice</t>
  </si>
  <si>
    <t>Julien</t>
  </si>
  <si>
    <t>DAMBLON</t>
  </si>
  <si>
    <t>Gerald</t>
  </si>
  <si>
    <t>Jordan</t>
  </si>
  <si>
    <t>FRANCOIS</t>
  </si>
  <si>
    <t>GILLARD</t>
  </si>
  <si>
    <t>Pierre</t>
  </si>
  <si>
    <t>DUBUISSON</t>
  </si>
  <si>
    <t>Lucie</t>
  </si>
  <si>
    <t>LECOQ</t>
  </si>
  <si>
    <t>LOUIS</t>
  </si>
  <si>
    <t>CROUQUET</t>
  </si>
  <si>
    <t>DRON</t>
  </si>
  <si>
    <t>Jean-Christophe</t>
  </si>
  <si>
    <t>SCHRONDWEILER</t>
  </si>
  <si>
    <t>Claudine</t>
  </si>
  <si>
    <t>TRIBOLET</t>
  </si>
  <si>
    <t>FRANCK</t>
  </si>
  <si>
    <t>THIRY</t>
  </si>
  <si>
    <t>Rudy</t>
  </si>
  <si>
    <t>FERIR</t>
  </si>
  <si>
    <t xml:space="preserve">Jerôme </t>
  </si>
  <si>
    <t>ANTOINE</t>
  </si>
  <si>
    <t>HAUPERT</t>
  </si>
  <si>
    <t>Béatrice</t>
  </si>
  <si>
    <t>RAUSCH</t>
  </si>
  <si>
    <t>STOUVENAKER</t>
  </si>
  <si>
    <t>BROLET</t>
  </si>
  <si>
    <t>Quentin</t>
  </si>
  <si>
    <t>PEANT</t>
  </si>
  <si>
    <t>Romuald</t>
  </si>
  <si>
    <t>Hector</t>
  </si>
  <si>
    <t>JACOB</t>
  </si>
  <si>
    <t>Bertrand</t>
  </si>
  <si>
    <t>HENIN</t>
  </si>
  <si>
    <t>Justin</t>
  </si>
  <si>
    <t>Alexandre</t>
  </si>
  <si>
    <t>Clémentine</t>
  </si>
  <si>
    <t>Laurent</t>
  </si>
  <si>
    <t>MARTHUS</t>
  </si>
  <si>
    <t>Suzanne</t>
  </si>
  <si>
    <t>TIMMERMAN</t>
  </si>
  <si>
    <t>Lucien</t>
  </si>
  <si>
    <t>BAI</t>
  </si>
  <si>
    <t>LUKOWIAK</t>
  </si>
  <si>
    <t>THILLEN</t>
  </si>
  <si>
    <t>Gilbert</t>
  </si>
  <si>
    <t>MAYERUS</t>
  </si>
  <si>
    <t>Bruno</t>
  </si>
  <si>
    <t>ARNOULD</t>
  </si>
  <si>
    <t>GRANJEAN</t>
  </si>
  <si>
    <t>Olivier</t>
  </si>
  <si>
    <t>Pierre-Yves</t>
  </si>
  <si>
    <t>STOMPF</t>
  </si>
  <si>
    <t>CHABART</t>
  </si>
  <si>
    <t>PIGEON</t>
  </si>
  <si>
    <t>Pascale</t>
  </si>
  <si>
    <t>STAELENS</t>
  </si>
  <si>
    <t>BOURGUIGNON</t>
  </si>
  <si>
    <t>COPINE</t>
  </si>
  <si>
    <t>Joselyne</t>
  </si>
  <si>
    <t>KAISER</t>
  </si>
  <si>
    <t xml:space="preserve">Marc </t>
  </si>
  <si>
    <t>APRIL</t>
  </si>
  <si>
    <t>CIRRI</t>
  </si>
  <si>
    <t>DELIE</t>
  </si>
  <si>
    <t>Elisa</t>
  </si>
  <si>
    <t>Bernadette</t>
  </si>
  <si>
    <t>BIHAIN</t>
  </si>
  <si>
    <t>Andre</t>
  </si>
  <si>
    <t>LEFEBVRE</t>
  </si>
  <si>
    <t>GILLES</t>
  </si>
  <si>
    <t>Murielle</t>
  </si>
  <si>
    <t>Henri</t>
  </si>
  <si>
    <t>Dominique</t>
  </si>
  <si>
    <t>HUBERT</t>
  </si>
  <si>
    <t>Erwin</t>
  </si>
  <si>
    <t>DEPIENNE</t>
  </si>
  <si>
    <t>Aurelien</t>
  </si>
  <si>
    <t>Virginie</t>
  </si>
  <si>
    <t>DEBACKERE</t>
  </si>
  <si>
    <t>Jose</t>
  </si>
  <si>
    <t xml:space="preserve">Cyrille </t>
  </si>
  <si>
    <t>APRILE</t>
  </si>
  <si>
    <t>CHALLENGE LOUVIGNY - Cumul des points 2002 - 2022</t>
  </si>
  <si>
    <t>JAUNE ORANGE A SENONCHAMPS</t>
  </si>
  <si>
    <t>SORTIE A LES BULLES</t>
  </si>
  <si>
    <t>Entraînement à REMICH</t>
  </si>
  <si>
    <t>JO A VAUX-SUR-SURE ou LIBRAMONT</t>
  </si>
  <si>
    <t>JAUNE ORANGE A LIBRAMONT</t>
  </si>
  <si>
    <t xml:space="preserve">RONVAUX </t>
  </si>
  <si>
    <t>Entraînement à  SAINT-MARD</t>
  </si>
  <si>
    <t>1 er au challenge</t>
  </si>
  <si>
    <t xml:space="preserve">MOYENNE   </t>
  </si>
  <si>
    <t>PRESENCES 2022</t>
  </si>
  <si>
    <t>(98-13)</t>
  </si>
  <si>
    <t>PRESENCES 2019</t>
  </si>
  <si>
    <t>(99-12)</t>
  </si>
  <si>
    <t>(98-10)</t>
  </si>
  <si>
    <t>PRESENCES 2018</t>
  </si>
  <si>
    <t xml:space="preserve">Sauf erreur ou omission - Dans ce cas, merci de me contacter pour rectification…Pascal Archambeau. </t>
  </si>
  <si>
    <t>Frederic</t>
  </si>
  <si>
    <t>JACQUES</t>
  </si>
  <si>
    <t>MAILLEN</t>
  </si>
  <si>
    <t>Entraînement à SAINT-HUBERT</t>
  </si>
  <si>
    <t>Corentin</t>
  </si>
  <si>
    <t>KRUTH</t>
  </si>
  <si>
    <t>Entraînement à VAUX-SUR-SURE ou VELOFOLLIES</t>
  </si>
  <si>
    <t>SORTIE A BRAS</t>
  </si>
  <si>
    <t xml:space="preserve">SORTIE A FONTENOILLE </t>
  </si>
  <si>
    <t>SORTIE A VIRTON</t>
  </si>
  <si>
    <t>JAUNE ORANGE A MORTROUX</t>
  </si>
  <si>
    <t>JAUNE ORANGE A RENDEUX</t>
  </si>
  <si>
    <t>JAUNE ORANGE A ESCH-SUR -SURE</t>
  </si>
  <si>
    <t xml:space="preserve">Entraînement </t>
  </si>
  <si>
    <t>Entraînement</t>
  </si>
  <si>
    <t>SORTIE A AYWAILLE</t>
  </si>
  <si>
    <t>JAUNE ORANGE A BASTOGNE</t>
  </si>
  <si>
    <t>SORTIE A  MARCHE</t>
  </si>
  <si>
    <t>SORTIE A EMPTNNE</t>
  </si>
  <si>
    <t>Entraînement à  VAUX-SUR-SÛRE</t>
  </si>
  <si>
    <t>Jean Michel</t>
  </si>
  <si>
    <t>SORTIE A PETITVOIR</t>
  </si>
  <si>
    <t>JAUNE ORANGE CHEZ LOUIS FABRY</t>
  </si>
  <si>
    <t>LA VALLONNEE ANNULEE</t>
  </si>
  <si>
    <t>Entraînement  à VAUX-SUR-SÛRE</t>
  </si>
  <si>
    <t>Entraînement  à HABAY-LA-NEUVE</t>
  </si>
  <si>
    <t>Entraînement à MARTELANGE</t>
  </si>
  <si>
    <t>Entraînement à LIBRAMONT</t>
  </si>
  <si>
    <t>SORTIE à NEUFCHATEAU</t>
  </si>
  <si>
    <t>SORTIE à LIBRAMONT</t>
  </si>
  <si>
    <t>JAUNE ORANGE à LIBRAMONT</t>
  </si>
  <si>
    <t>JAUNE ORANGE A SAINT-MARD</t>
  </si>
  <si>
    <t>JAUNE ORANGE CHEZ JEAN-MARC TALLIER</t>
  </si>
  <si>
    <t>TOTAL /AN</t>
  </si>
  <si>
    <t>AU CLUB  EN 2023</t>
  </si>
  <si>
    <t>CHALLENGE LOUVIGNY - Cumul des présences 2011 - 2023</t>
  </si>
  <si>
    <t>Classement  2024</t>
  </si>
  <si>
    <t xml:space="preserve">Nicolas </t>
  </si>
  <si>
    <t>SORTIE A FOUCHES</t>
  </si>
  <si>
    <t>SORTIE A SAINTE-CECILE</t>
  </si>
  <si>
    <t>TOTAL PRESENCES</t>
  </si>
  <si>
    <t>Entraînement à BASTOGNE</t>
  </si>
  <si>
    <t>JAUNE ORANGE A BUREAUX DE VOTES</t>
  </si>
  <si>
    <t>JAUNE ORANGE A BRAS</t>
  </si>
  <si>
    <t>Entraînement à ARLON</t>
  </si>
  <si>
    <t xml:space="preserve">SORTIE A  MARCHE 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</si>
</sst>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#,##0\ &quot;BEF&quot;;\-#,##0\ &quot;BEF&quot;"/>
    <numFmt numFmtId="183" formatCode="#,##0\ &quot;BEF&quot;;[Red]\-#,##0\ &quot;BEF&quot;"/>
    <numFmt numFmtId="184" formatCode="#,##0.00\ &quot;BEF&quot;;\-#,##0.00\ &quot;BEF&quot;"/>
    <numFmt numFmtId="185" formatCode="#,##0.00\ &quot;BEF&quot;;[Red]\-#,##0.00\ &quot;BEF&quot;"/>
    <numFmt numFmtId="186" formatCode="_-* #,##0\ &quot;BEF&quot;_-;\-* #,##0\ &quot;BEF&quot;_-;_-* &quot;-&quot;\ &quot;BEF&quot;_-;_-@_-"/>
    <numFmt numFmtId="187" formatCode="_-* #,##0\ _B_E_F_-;\-* #,##0\ _B_E_F_-;_-* &quot;-&quot;\ _B_E_F_-;_-@_-"/>
    <numFmt numFmtId="188" formatCode="_-* #,##0.00\ &quot;BEF&quot;_-;\-* #,##0.00\ &quot;BEF&quot;_-;_-* &quot;-&quot;??\ &quot;BEF&quot;_-;_-@_-"/>
    <numFmt numFmtId="189" formatCode="_-* #,##0.00\ _B_E_F_-;\-* #,##0.00\ _B_E_F_-;_-* &quot;-&quot;??\ _B_E_F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/m"/>
    <numFmt numFmtId="199" formatCode="0.0"/>
    <numFmt numFmtId="200" formatCode="[$-80C]dddd\ d\ mmmm\ yyyy"/>
    <numFmt numFmtId="201" formatCode="yy/mm/dd;@"/>
    <numFmt numFmtId="202" formatCode="d/mm/yy;@"/>
    <numFmt numFmtId="203" formatCode="&quot;Vrai&quot;;&quot;Vrai&quot;;&quot;Faux&quot;"/>
    <numFmt numFmtId="204" formatCode="&quot;Actif&quot;;&quot;Actif&quot;;&quot;Inactif&quot;"/>
    <numFmt numFmtId="205" formatCode="mmm\-yyyy"/>
    <numFmt numFmtId="206" formatCode="[$-140C]dddd\ d\ mmmm\ yyyy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"/>
    <numFmt numFmtId="213" formatCode="d/mm/yyyy;@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66CC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33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medium"/>
    </border>
    <border>
      <left style="hair"/>
      <right style="thick">
        <color indexed="18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ck">
        <color indexed="18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hair"/>
    </border>
    <border>
      <left style="hair">
        <color indexed="18"/>
      </left>
      <right style="hair">
        <color indexed="18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>
        <color indexed="18"/>
      </right>
      <top>
        <color indexed="63"/>
      </top>
      <bottom style="hair"/>
    </border>
    <border>
      <left style="hair"/>
      <right style="thick">
        <color indexed="18"/>
      </right>
      <top>
        <color indexed="63"/>
      </top>
      <bottom style="hair"/>
    </border>
    <border>
      <left>
        <color indexed="63"/>
      </left>
      <right style="thick">
        <color indexed="18"/>
      </right>
      <top style="hair"/>
      <bottom style="hair"/>
    </border>
    <border>
      <left style="hair"/>
      <right style="hair"/>
      <top style="medium"/>
      <bottom style="hair"/>
    </border>
    <border>
      <left style="hair">
        <color indexed="18"/>
      </left>
      <right style="thick">
        <color indexed="18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ck">
        <color indexed="56"/>
      </right>
      <top style="medium"/>
      <bottom style="medium"/>
    </border>
    <border>
      <left style="hair"/>
      <right style="thick">
        <color indexed="18"/>
      </right>
      <top style="medium"/>
      <bottom>
        <color indexed="63"/>
      </bottom>
    </border>
    <border>
      <left style="thick">
        <color indexed="18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8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>
        <color indexed="18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ck">
        <color indexed="56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ck">
        <color rgb="FF0000CC"/>
      </left>
      <right>
        <color indexed="63"/>
      </right>
      <top>
        <color indexed="63"/>
      </top>
      <bottom style="hair"/>
    </border>
    <border>
      <left style="thick">
        <color rgb="FF0000CC"/>
      </left>
      <right>
        <color indexed="63"/>
      </right>
      <top style="hair"/>
      <bottom style="hair"/>
    </border>
    <border>
      <left style="thick">
        <color rgb="FF0000CC"/>
      </left>
      <right style="hair">
        <color indexed="18"/>
      </right>
      <top style="medium"/>
      <bottom style="medium"/>
    </border>
    <border>
      <left>
        <color indexed="63"/>
      </left>
      <right style="hair"/>
      <top style="medium"/>
      <bottom style="hair"/>
    </border>
    <border>
      <left style="thick">
        <color rgb="FF0000CC"/>
      </left>
      <right style="hair"/>
      <top style="medium"/>
      <bottom style="medium"/>
    </border>
    <border>
      <left style="thick">
        <color rgb="FF0000CC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ck">
        <color rgb="FF0000CC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>
        <color indexed="56"/>
      </right>
      <top style="hair"/>
      <bottom>
        <color indexed="63"/>
      </bottom>
    </border>
    <border>
      <left>
        <color indexed="63"/>
      </left>
      <right style="thick">
        <color indexed="18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ck">
        <color indexed="18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>
        <color indexed="18"/>
      </right>
      <top style="medium"/>
      <bottom style="medium"/>
    </border>
    <border>
      <left style="hair">
        <color indexed="18"/>
      </left>
      <right>
        <color indexed="63"/>
      </right>
      <top style="medium"/>
      <bottom style="medium"/>
    </border>
    <border>
      <left style="thick">
        <color rgb="FF0000CC"/>
      </left>
      <right>
        <color indexed="63"/>
      </right>
      <top style="medium"/>
      <bottom style="hair">
        <color rgb="FF0000CC"/>
      </bottom>
    </border>
    <border>
      <left style="hair"/>
      <right style="hair"/>
      <top style="medium"/>
      <bottom style="hair">
        <color rgb="FF0000CC"/>
      </bottom>
    </border>
    <border>
      <left style="thin"/>
      <right>
        <color indexed="63"/>
      </right>
      <top>
        <color indexed="63"/>
      </top>
      <bottom style="thin"/>
    </border>
    <border>
      <left style="thick">
        <color rgb="FF0000CC"/>
      </left>
      <right style="hair">
        <color rgb="FF0000CC"/>
      </right>
      <top style="hair"/>
      <bottom style="hair"/>
    </border>
    <border>
      <left style="hair">
        <color rgb="FF0000CC"/>
      </left>
      <right style="hair">
        <color rgb="FF0000CC"/>
      </right>
      <top style="hair"/>
      <bottom>
        <color indexed="63"/>
      </bottom>
    </border>
    <border>
      <left style="thick">
        <color indexed="18"/>
      </left>
      <right style="hair"/>
      <top style="medium"/>
      <bottom style="hair">
        <color indexed="18"/>
      </bottom>
    </border>
    <border>
      <left style="hair"/>
      <right style="hair"/>
      <top style="medium"/>
      <bottom style="hair">
        <color indexed="18"/>
      </bottom>
    </border>
    <border>
      <left style="thin"/>
      <right>
        <color indexed="63"/>
      </right>
      <top style="thin"/>
      <bottom style="thin"/>
    </border>
    <border>
      <left style="thick">
        <color rgb="FF0000FF"/>
      </left>
      <right style="hair">
        <color indexed="18"/>
      </right>
      <top style="medium"/>
      <bottom>
        <color indexed="63"/>
      </bottom>
    </border>
    <border>
      <left style="thick">
        <color rgb="FF0000FF"/>
      </left>
      <right style="hair"/>
      <top style="medium"/>
      <bottom style="hair"/>
    </border>
    <border>
      <left style="thick">
        <color rgb="FF0000FF"/>
      </left>
      <right style="hair"/>
      <top>
        <color indexed="63"/>
      </top>
      <bottom style="hair"/>
    </border>
    <border>
      <left style="thick">
        <color rgb="FF0000FF"/>
      </left>
      <right style="hair"/>
      <top style="hair"/>
      <bottom style="hair"/>
    </border>
    <border>
      <left style="thick">
        <color rgb="FF0000FF"/>
      </left>
      <right style="hair"/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thick">
        <color rgb="FF002060"/>
      </left>
      <right style="hair"/>
      <top style="medium"/>
      <bottom style="medium"/>
    </border>
    <border>
      <left>
        <color indexed="63"/>
      </left>
      <right style="hair">
        <color indexed="18"/>
      </right>
      <top style="medium"/>
      <bottom>
        <color indexed="63"/>
      </bottom>
    </border>
    <border>
      <left style="thick">
        <color rgb="FF0000CC"/>
      </left>
      <right style="hair">
        <color rgb="FF0000CC"/>
      </right>
      <top style="hair">
        <color rgb="FF0000CC"/>
      </top>
      <bottom style="hair">
        <color rgb="FF0000CC"/>
      </bottom>
    </border>
    <border>
      <left style="hair">
        <color rgb="FF0000CC"/>
      </left>
      <right style="hair">
        <color rgb="FF0000CC"/>
      </right>
      <top style="hair">
        <color rgb="FF0000CC"/>
      </top>
      <bottom style="hair">
        <color rgb="FF0000CC"/>
      </bottom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0033CC"/>
      </left>
      <right style="hair">
        <color indexed="18"/>
      </right>
      <top style="medium"/>
      <bottom style="medium"/>
    </border>
    <border>
      <left style="thick">
        <color rgb="FF0033CC"/>
      </left>
      <right style="hair"/>
      <top>
        <color indexed="63"/>
      </top>
      <bottom style="hair"/>
    </border>
    <border>
      <left style="thick">
        <color rgb="FF0033CC"/>
      </left>
      <right style="hair"/>
      <top style="hair"/>
      <bottom style="hair"/>
    </border>
    <border>
      <left style="thick">
        <color rgb="FF0033CC"/>
      </left>
      <right style="hair"/>
      <top style="medium"/>
      <bottom style="medium"/>
    </border>
    <border>
      <left style="thick">
        <color rgb="FF000099"/>
      </left>
      <right style="hair"/>
      <top style="medium"/>
      <bottom style="hair"/>
    </border>
    <border>
      <left style="thick">
        <color rgb="FF000099"/>
      </left>
      <right style="hair"/>
      <top>
        <color indexed="63"/>
      </top>
      <bottom style="hair"/>
    </border>
    <border>
      <left style="thick">
        <color rgb="FF000099"/>
      </left>
      <right style="hair"/>
      <top style="hair"/>
      <bottom style="hair"/>
    </border>
    <border>
      <left style="thick">
        <color rgb="FF000099"/>
      </left>
      <right style="hair"/>
      <top style="medium"/>
      <bottom style="medium"/>
    </border>
    <border>
      <left style="thick">
        <color rgb="FF0000CC"/>
      </left>
      <right style="hair"/>
      <top style="medium"/>
      <bottom style="hair"/>
    </border>
    <border>
      <left style="thick">
        <color rgb="FF0000CC"/>
      </left>
      <right style="hair"/>
      <top>
        <color indexed="63"/>
      </top>
      <bottom style="hair"/>
    </border>
    <border>
      <left style="thick">
        <color rgb="FF0000CC"/>
      </left>
      <right style="hair"/>
      <top style="hair"/>
      <bottom style="hair"/>
    </border>
    <border>
      <left style="thick">
        <color rgb="FF0033CC"/>
      </left>
      <right style="hair"/>
      <top style="medium"/>
      <bottom style="hair"/>
    </border>
    <border>
      <left style="thick">
        <color rgb="FF0066CC"/>
      </left>
      <right style="hair"/>
      <top style="medium"/>
      <bottom style="hair"/>
    </border>
    <border>
      <left style="thick">
        <color rgb="FF0066CC"/>
      </left>
      <right style="hair"/>
      <top>
        <color indexed="63"/>
      </top>
      <bottom style="hair"/>
    </border>
    <border>
      <left style="thick">
        <color rgb="FF0066CC"/>
      </left>
      <right style="hair"/>
      <top style="hair"/>
      <bottom style="hair"/>
    </border>
    <border>
      <left style="thick">
        <color rgb="FF0066CC"/>
      </left>
      <right style="hair"/>
      <top style="medium"/>
      <bottom style="medium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ck">
        <color rgb="FF0033CC"/>
      </left>
      <right style="hair"/>
      <top style="hair"/>
      <bottom style="thin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thick">
        <color rgb="FF0070C0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ck">
        <color rgb="FF0070C0"/>
      </left>
      <right style="hair"/>
      <top style="medium"/>
      <bottom style="medium"/>
    </border>
    <border>
      <left style="thick">
        <color rgb="FF0070C0"/>
      </left>
      <right>
        <color indexed="63"/>
      </right>
      <top>
        <color indexed="63"/>
      </top>
      <bottom style="hair"/>
    </border>
    <border>
      <left style="thick">
        <color rgb="FF0070C0"/>
      </left>
      <right>
        <color indexed="63"/>
      </right>
      <top style="hair"/>
      <bottom style="hair"/>
    </border>
    <border>
      <left style="thick">
        <color rgb="FF0000FF"/>
      </left>
      <right style="hair">
        <color indexed="18"/>
      </right>
      <top style="medium"/>
      <bottom style="medium"/>
    </border>
    <border>
      <left style="thick">
        <color rgb="FF002060"/>
      </left>
      <right style="hair"/>
      <top style="medium"/>
      <bottom style="hair"/>
    </border>
    <border>
      <left style="thick">
        <color rgb="FF002060"/>
      </left>
      <right style="hair"/>
      <top>
        <color indexed="63"/>
      </top>
      <bottom style="hair"/>
    </border>
    <border>
      <left style="thick">
        <color rgb="FF002060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rgb="FFFF0000"/>
      </bottom>
    </border>
    <border>
      <left style="medium"/>
      <right style="medium"/>
      <top style="hair"/>
      <bottom style="thin">
        <color rgb="FFFF0000"/>
      </bottom>
    </border>
    <border>
      <left style="medium"/>
      <right>
        <color indexed="63"/>
      </right>
      <top style="hair"/>
      <bottom style="thin">
        <color rgb="FFFF0000"/>
      </bottom>
    </border>
    <border>
      <left>
        <color indexed="63"/>
      </left>
      <right style="hair"/>
      <top style="hair"/>
      <bottom style="thin">
        <color rgb="FFFF0000"/>
      </bottom>
    </border>
    <border>
      <left>
        <color indexed="63"/>
      </left>
      <right>
        <color indexed="63"/>
      </right>
      <top style="hair"/>
      <bottom style="thin">
        <color rgb="FFFF0000"/>
      </bottom>
    </border>
    <border>
      <left style="thick">
        <color rgb="FF0066CC"/>
      </left>
      <right style="hair"/>
      <top style="hair"/>
      <bottom style="thin">
        <color rgb="FFFF0000"/>
      </bottom>
    </border>
    <border>
      <left style="hair"/>
      <right style="hair"/>
      <top style="hair"/>
      <bottom style="thin">
        <color rgb="FFFF0000"/>
      </bottom>
    </border>
    <border>
      <left style="hair"/>
      <right>
        <color indexed="63"/>
      </right>
      <top style="hair"/>
      <bottom style="thin">
        <color rgb="FFFF0000"/>
      </bottom>
    </border>
    <border>
      <left style="thick">
        <color rgb="FF002060"/>
      </left>
      <right style="hair"/>
      <top style="hair"/>
      <bottom style="thin">
        <color rgb="FFFF0000"/>
      </bottom>
    </border>
    <border>
      <left style="thick">
        <color rgb="FF000099"/>
      </left>
      <right style="hair"/>
      <top style="hair"/>
      <bottom style="thin">
        <color rgb="FFFF0000"/>
      </bottom>
    </border>
    <border>
      <left style="thick">
        <color rgb="FF0070C0"/>
      </left>
      <right>
        <color indexed="63"/>
      </right>
      <top style="hair"/>
      <bottom style="thin">
        <color rgb="FFFF0000"/>
      </bottom>
    </border>
    <border>
      <left style="thick">
        <color rgb="FF0033CC"/>
      </left>
      <right style="hair"/>
      <top style="hair"/>
      <bottom style="thin">
        <color rgb="FFFF0000"/>
      </bottom>
    </border>
    <border>
      <left style="hair"/>
      <right style="thick">
        <color indexed="18"/>
      </right>
      <top style="hair"/>
      <bottom style="thin">
        <color rgb="FFFF0000"/>
      </bottom>
    </border>
    <border>
      <left style="thick">
        <color rgb="FF0000CC"/>
      </left>
      <right>
        <color indexed="63"/>
      </right>
      <top style="hair"/>
      <bottom style="thin">
        <color rgb="FFFF0000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thin"/>
      <top style="medium"/>
      <bottom style="medium"/>
    </border>
    <border>
      <left style="thick">
        <color rgb="FF0000C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66">
    <xf numFmtId="0" fontId="0" fillId="0" borderId="0" xfId="0" applyAlignment="1">
      <alignment/>
    </xf>
    <xf numFmtId="0" fontId="0" fillId="0" borderId="0" xfId="0" applyFont="1" applyFill="1" applyAlignment="1">
      <alignment textRotation="90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textRotation="90"/>
    </xf>
    <xf numFmtId="0" fontId="3" fillId="34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35" borderId="13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/>
    </xf>
    <xf numFmtId="0" fontId="0" fillId="0" borderId="0" xfId="0" applyFont="1" applyAlignment="1">
      <alignment/>
    </xf>
    <xf numFmtId="0" fontId="3" fillId="37" borderId="0" xfId="0" applyFont="1" applyFill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7" borderId="25" xfId="0" applyFont="1" applyFill="1" applyBorder="1" applyAlignment="1">
      <alignment horizontal="center" vertical="center" wrapText="1"/>
    </xf>
    <xf numFmtId="0" fontId="4" fillId="38" borderId="26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3" fillId="38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14" fontId="3" fillId="39" borderId="10" xfId="0" applyNumberFormat="1" applyFont="1" applyFill="1" applyBorder="1" applyAlignment="1">
      <alignment horizontal="center" vertical="center" textRotation="90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textRotation="90" wrapText="1"/>
    </xf>
    <xf numFmtId="0" fontId="8" fillId="40" borderId="38" xfId="0" applyFont="1" applyFill="1" applyBorder="1" applyAlignment="1">
      <alignment horizontal="center"/>
    </xf>
    <xf numFmtId="0" fontId="8" fillId="40" borderId="39" xfId="0" applyFont="1" applyFill="1" applyBorder="1" applyAlignment="1">
      <alignment horizontal="center"/>
    </xf>
    <xf numFmtId="0" fontId="6" fillId="36" borderId="40" xfId="0" applyFont="1" applyFill="1" applyBorder="1" applyAlignment="1">
      <alignment/>
    </xf>
    <xf numFmtId="0" fontId="5" fillId="36" borderId="40" xfId="0" applyFont="1" applyFill="1" applyBorder="1" applyAlignment="1">
      <alignment/>
    </xf>
    <xf numFmtId="0" fontId="0" fillId="36" borderId="40" xfId="0" applyFont="1" applyFill="1" applyBorder="1" applyAlignment="1">
      <alignment horizontal="left"/>
    </xf>
    <xf numFmtId="0" fontId="5" fillId="36" borderId="40" xfId="0" applyFont="1" applyFill="1" applyBorder="1" applyAlignment="1">
      <alignment horizontal="left"/>
    </xf>
    <xf numFmtId="0" fontId="6" fillId="36" borderId="4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center" vertical="center" textRotation="90"/>
    </xf>
    <xf numFmtId="14" fontId="3" fillId="33" borderId="11" xfId="0" applyNumberFormat="1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" fontId="3" fillId="33" borderId="11" xfId="0" applyNumberFormat="1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 wrapText="1"/>
    </xf>
    <xf numFmtId="14" fontId="3" fillId="41" borderId="10" xfId="0" applyNumberFormat="1" applyFont="1" applyFill="1" applyBorder="1" applyAlignment="1">
      <alignment horizontal="center" vertical="center" textRotation="90" wrapText="1"/>
    </xf>
    <xf numFmtId="0" fontId="3" fillId="41" borderId="37" xfId="0" applyFont="1" applyFill="1" applyBorder="1" applyAlignment="1">
      <alignment horizontal="center" textRotation="90" wrapText="1"/>
    </xf>
    <xf numFmtId="14" fontId="3" fillId="42" borderId="11" xfId="0" applyNumberFormat="1" applyFont="1" applyFill="1" applyBorder="1" applyAlignment="1">
      <alignment horizontal="center" vertical="center" textRotation="90" wrapText="1"/>
    </xf>
    <xf numFmtId="0" fontId="3" fillId="42" borderId="42" xfId="0" applyFont="1" applyFill="1" applyBorder="1" applyAlignment="1">
      <alignment horizontal="center" vertical="center"/>
    </xf>
    <xf numFmtId="0" fontId="3" fillId="42" borderId="43" xfId="0" applyFont="1" applyFill="1" applyBorder="1" applyAlignment="1">
      <alignment horizontal="center" textRotation="90" wrapText="1"/>
    </xf>
    <xf numFmtId="0" fontId="3" fillId="42" borderId="11" xfId="0" applyFont="1" applyFill="1" applyBorder="1" applyAlignment="1">
      <alignment horizontal="center" vertical="center" wrapText="1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 vertical="center" wrapText="1"/>
    </xf>
    <xf numFmtId="0" fontId="3" fillId="44" borderId="28" xfId="0" applyFont="1" applyFill="1" applyBorder="1" applyAlignment="1">
      <alignment horizontal="center"/>
    </xf>
    <xf numFmtId="0" fontId="14" fillId="35" borderId="45" xfId="0" applyFont="1" applyFill="1" applyBorder="1" applyAlignment="1">
      <alignment vertical="center" wrapText="1"/>
    </xf>
    <xf numFmtId="0" fontId="14" fillId="35" borderId="46" xfId="0" applyFont="1" applyFill="1" applyBorder="1" applyAlignment="1">
      <alignment vertical="center" wrapText="1"/>
    </xf>
    <xf numFmtId="0" fontId="15" fillId="0" borderId="0" xfId="0" applyFont="1" applyAlignment="1">
      <alignment/>
    </xf>
    <xf numFmtId="14" fontId="3" fillId="42" borderId="10" xfId="0" applyNumberFormat="1" applyFont="1" applyFill="1" applyBorder="1" applyAlignment="1">
      <alignment horizontal="center" vertical="center" textRotation="90"/>
    </xf>
    <xf numFmtId="0" fontId="3" fillId="42" borderId="10" xfId="0" applyFont="1" applyFill="1" applyBorder="1" applyAlignment="1">
      <alignment horizontal="center"/>
    </xf>
    <xf numFmtId="0" fontId="3" fillId="44" borderId="36" xfId="0" applyFont="1" applyFill="1" applyBorder="1" applyAlignment="1">
      <alignment horizontal="center"/>
    </xf>
    <xf numFmtId="2" fontId="0" fillId="0" borderId="0" xfId="0" applyNumberFormat="1" applyFont="1" applyFill="1" applyAlignment="1">
      <alignment textRotation="90"/>
    </xf>
    <xf numFmtId="0" fontId="3" fillId="43" borderId="47" xfId="0" applyFont="1" applyFill="1" applyBorder="1" applyAlignment="1">
      <alignment horizontal="center" vertical="center" wrapText="1"/>
    </xf>
    <xf numFmtId="14" fontId="3" fillId="43" borderId="10" xfId="0" applyNumberFormat="1" applyFont="1" applyFill="1" applyBorder="1" applyAlignment="1">
      <alignment horizontal="center" vertical="center" textRotation="90"/>
    </xf>
    <xf numFmtId="0" fontId="3" fillId="43" borderId="10" xfId="0" applyFont="1" applyFill="1" applyBorder="1" applyAlignment="1">
      <alignment horizontal="center" vertical="center"/>
    </xf>
    <xf numFmtId="0" fontId="3" fillId="43" borderId="10" xfId="0" applyFont="1" applyFill="1" applyBorder="1" applyAlignment="1">
      <alignment horizontal="center" textRotation="90"/>
    </xf>
    <xf numFmtId="0" fontId="3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 textRotation="90" wrapText="1"/>
    </xf>
    <xf numFmtId="0" fontId="3" fillId="34" borderId="48" xfId="0" applyFont="1" applyFill="1" applyBorder="1" applyAlignment="1">
      <alignment horizontal="center"/>
    </xf>
    <xf numFmtId="0" fontId="3" fillId="45" borderId="21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3" fillId="45" borderId="20" xfId="0" applyFont="1" applyFill="1" applyBorder="1" applyAlignment="1">
      <alignment horizontal="center"/>
    </xf>
    <xf numFmtId="14" fontId="3" fillId="43" borderId="10" xfId="0" applyNumberFormat="1" applyFont="1" applyFill="1" applyBorder="1" applyAlignment="1">
      <alignment horizontal="center" vertical="center" textRotation="90" wrapText="1"/>
    </xf>
    <xf numFmtId="0" fontId="3" fillId="43" borderId="10" xfId="0" applyFont="1" applyFill="1" applyBorder="1" applyAlignment="1">
      <alignment horizontal="center" vertical="center" wrapText="1"/>
    </xf>
    <xf numFmtId="14" fontId="3" fillId="44" borderId="10" xfId="0" applyNumberFormat="1" applyFont="1" applyFill="1" applyBorder="1" applyAlignment="1">
      <alignment horizontal="center" vertical="center" textRotation="90"/>
    </xf>
    <xf numFmtId="0" fontId="3" fillId="44" borderId="10" xfId="0" applyFont="1" applyFill="1" applyBorder="1" applyAlignment="1">
      <alignment horizontal="center" vertical="center"/>
    </xf>
    <xf numFmtId="0" fontId="3" fillId="44" borderId="10" xfId="0" applyFont="1" applyFill="1" applyBorder="1" applyAlignment="1">
      <alignment horizontal="center" textRotation="90"/>
    </xf>
    <xf numFmtId="0" fontId="3" fillId="44" borderId="10" xfId="0" applyFont="1" applyFill="1" applyBorder="1" applyAlignment="1">
      <alignment horizontal="center"/>
    </xf>
    <xf numFmtId="0" fontId="5" fillId="44" borderId="20" xfId="0" applyFont="1" applyFill="1" applyBorder="1" applyAlignment="1">
      <alignment horizontal="center"/>
    </xf>
    <xf numFmtId="0" fontId="5" fillId="44" borderId="21" xfId="0" applyFont="1" applyFill="1" applyBorder="1" applyAlignment="1">
      <alignment horizontal="center"/>
    </xf>
    <xf numFmtId="0" fontId="3" fillId="44" borderId="49" xfId="0" applyFont="1" applyFill="1" applyBorder="1" applyAlignment="1">
      <alignment horizontal="center"/>
    </xf>
    <xf numFmtId="14" fontId="3" fillId="43" borderId="12" xfId="0" applyNumberFormat="1" applyFont="1" applyFill="1" applyBorder="1" applyAlignment="1">
      <alignment horizontal="center" vertical="center" textRotation="90" wrapText="1"/>
    </xf>
    <xf numFmtId="14" fontId="3" fillId="42" borderId="10" xfId="0" applyNumberFormat="1" applyFont="1" applyFill="1" applyBorder="1" applyAlignment="1">
      <alignment horizontal="center" vertical="center" textRotation="90" wrapText="1"/>
    </xf>
    <xf numFmtId="0" fontId="3" fillId="42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 wrapText="1"/>
    </xf>
    <xf numFmtId="0" fontId="3" fillId="46" borderId="10" xfId="0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 horizontal="center" vertical="center"/>
    </xf>
    <xf numFmtId="0" fontId="4" fillId="45" borderId="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8" fillId="45" borderId="0" xfId="0" applyFont="1" applyFill="1" applyBorder="1" applyAlignment="1">
      <alignment horizontal="center"/>
    </xf>
    <xf numFmtId="0" fontId="5" fillId="45" borderId="35" xfId="0" applyFont="1" applyFill="1" applyBorder="1" applyAlignment="1">
      <alignment horizontal="center"/>
    </xf>
    <xf numFmtId="0" fontId="5" fillId="45" borderId="33" xfId="0" applyFont="1" applyFill="1" applyBorder="1" applyAlignment="1">
      <alignment horizontal="center"/>
    </xf>
    <xf numFmtId="0" fontId="5" fillId="45" borderId="50" xfId="0" applyFont="1" applyFill="1" applyBorder="1" applyAlignment="1">
      <alignment horizontal="center"/>
    </xf>
    <xf numFmtId="0" fontId="5" fillId="45" borderId="23" xfId="0" applyFont="1" applyFill="1" applyBorder="1" applyAlignment="1">
      <alignment horizontal="center"/>
    </xf>
    <xf numFmtId="0" fontId="5" fillId="45" borderId="20" xfId="0" applyFont="1" applyFill="1" applyBorder="1" applyAlignment="1">
      <alignment horizontal="center"/>
    </xf>
    <xf numFmtId="0" fontId="5" fillId="45" borderId="29" xfId="0" applyFont="1" applyFill="1" applyBorder="1" applyAlignment="1">
      <alignment horizontal="center"/>
    </xf>
    <xf numFmtId="0" fontId="5" fillId="45" borderId="30" xfId="0" applyFont="1" applyFill="1" applyBorder="1" applyAlignment="1">
      <alignment horizontal="center"/>
    </xf>
    <xf numFmtId="0" fontId="5" fillId="45" borderId="32" xfId="0" applyFont="1" applyFill="1" applyBorder="1" applyAlignment="1">
      <alignment horizontal="center"/>
    </xf>
    <xf numFmtId="0" fontId="5" fillId="45" borderId="21" xfId="0" applyFont="1" applyFill="1" applyBorder="1" applyAlignment="1">
      <alignment horizontal="center"/>
    </xf>
    <xf numFmtId="0" fontId="5" fillId="45" borderId="51" xfId="0" applyFont="1" applyFill="1" applyBorder="1" applyAlignment="1">
      <alignment horizontal="center"/>
    </xf>
    <xf numFmtId="0" fontId="5" fillId="45" borderId="24" xfId="0" applyFont="1" applyFill="1" applyBorder="1" applyAlignment="1">
      <alignment horizontal="center"/>
    </xf>
    <xf numFmtId="0" fontId="5" fillId="45" borderId="52" xfId="0" applyFont="1" applyFill="1" applyBorder="1" applyAlignment="1">
      <alignment horizontal="center"/>
    </xf>
    <xf numFmtId="0" fontId="5" fillId="45" borderId="22" xfId="0" applyFont="1" applyFill="1" applyBorder="1" applyAlignment="1">
      <alignment horizontal="center"/>
    </xf>
    <xf numFmtId="0" fontId="5" fillId="45" borderId="34" xfId="0" applyFont="1" applyFill="1" applyBorder="1" applyAlignment="1">
      <alignment horizontal="center"/>
    </xf>
    <xf numFmtId="0" fontId="55" fillId="45" borderId="21" xfId="0" applyFont="1" applyFill="1" applyBorder="1" applyAlignment="1">
      <alignment horizontal="center"/>
    </xf>
    <xf numFmtId="0" fontId="5" fillId="45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0" fillId="45" borderId="22" xfId="0" applyFont="1" applyFill="1" applyBorder="1" applyAlignment="1">
      <alignment/>
    </xf>
    <xf numFmtId="0" fontId="3" fillId="0" borderId="52" xfId="0" applyFont="1" applyFill="1" applyBorder="1" applyAlignment="1">
      <alignment horizontal="center"/>
    </xf>
    <xf numFmtId="0" fontId="55" fillId="44" borderId="21" xfId="0" applyFont="1" applyFill="1" applyBorder="1" applyAlignment="1">
      <alignment horizontal="center"/>
    </xf>
    <xf numFmtId="0" fontId="55" fillId="44" borderId="20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 textRotation="90"/>
    </xf>
    <xf numFmtId="0" fontId="3" fillId="43" borderId="29" xfId="0" applyFont="1" applyFill="1" applyBorder="1" applyAlignment="1">
      <alignment horizontal="right" textRotation="90" wrapText="1"/>
    </xf>
    <xf numFmtId="0" fontId="3" fillId="45" borderId="0" xfId="0" applyFont="1" applyFill="1" applyBorder="1" applyAlignment="1">
      <alignment horizontal="center"/>
    </xf>
    <xf numFmtId="0" fontId="3" fillId="44" borderId="57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 textRotation="90"/>
    </xf>
    <xf numFmtId="0" fontId="5" fillId="45" borderId="58" xfId="0" applyFont="1" applyFill="1" applyBorder="1" applyAlignment="1">
      <alignment horizontal="center"/>
    </xf>
    <xf numFmtId="14" fontId="3" fillId="43" borderId="11" xfId="0" applyNumberFormat="1" applyFont="1" applyFill="1" applyBorder="1" applyAlignment="1">
      <alignment horizontal="center" vertical="center" textRotation="90" wrapText="1"/>
    </xf>
    <xf numFmtId="0" fontId="3" fillId="43" borderId="42" xfId="0" applyFont="1" applyFill="1" applyBorder="1" applyAlignment="1">
      <alignment horizontal="center" vertical="center"/>
    </xf>
    <xf numFmtId="0" fontId="3" fillId="43" borderId="43" xfId="0" applyFont="1" applyFill="1" applyBorder="1" applyAlignment="1">
      <alignment horizontal="center" textRotation="90" wrapText="1"/>
    </xf>
    <xf numFmtId="0" fontId="3" fillId="43" borderId="11" xfId="0" applyFont="1" applyFill="1" applyBorder="1" applyAlignment="1">
      <alignment horizontal="center" vertical="center" wrapText="1"/>
    </xf>
    <xf numFmtId="14" fontId="3" fillId="47" borderId="10" xfId="0" applyNumberFormat="1" applyFont="1" applyFill="1" applyBorder="1" applyAlignment="1">
      <alignment horizontal="center" vertical="center" textRotation="90"/>
    </xf>
    <xf numFmtId="0" fontId="3" fillId="47" borderId="10" xfId="0" applyFont="1" applyFill="1" applyBorder="1" applyAlignment="1">
      <alignment horizontal="center" vertical="center"/>
    </xf>
    <xf numFmtId="0" fontId="3" fillId="47" borderId="10" xfId="0" applyFont="1" applyFill="1" applyBorder="1" applyAlignment="1">
      <alignment horizontal="center" textRotation="90"/>
    </xf>
    <xf numFmtId="0" fontId="3" fillId="47" borderId="10" xfId="0" applyFont="1" applyFill="1" applyBorder="1" applyAlignment="1">
      <alignment horizontal="center"/>
    </xf>
    <xf numFmtId="0" fontId="3" fillId="47" borderId="28" xfId="0" applyFont="1" applyFill="1" applyBorder="1" applyAlignment="1">
      <alignment horizontal="center"/>
    </xf>
    <xf numFmtId="14" fontId="3" fillId="42" borderId="59" xfId="0" applyNumberFormat="1" applyFont="1" applyFill="1" applyBorder="1" applyAlignment="1">
      <alignment horizontal="center" vertical="center" textRotation="90"/>
    </xf>
    <xf numFmtId="0" fontId="3" fillId="42" borderId="59" xfId="0" applyFont="1" applyFill="1" applyBorder="1" applyAlignment="1">
      <alignment horizontal="center" vertical="center"/>
    </xf>
    <xf numFmtId="0" fontId="3" fillId="42" borderId="60" xfId="0" applyFont="1" applyFill="1" applyBorder="1" applyAlignment="1">
      <alignment horizontal="center" textRotation="90"/>
    </xf>
    <xf numFmtId="0" fontId="3" fillId="42" borderId="59" xfId="0" applyFont="1" applyFill="1" applyBorder="1" applyAlignment="1">
      <alignment horizontal="center"/>
    </xf>
    <xf numFmtId="14" fontId="3" fillId="42" borderId="12" xfId="0" applyNumberFormat="1" applyFont="1" applyFill="1" applyBorder="1" applyAlignment="1">
      <alignment horizontal="center" vertical="center" textRotation="90"/>
    </xf>
    <xf numFmtId="0" fontId="3" fillId="42" borderId="12" xfId="0" applyFont="1" applyFill="1" applyBorder="1" applyAlignment="1">
      <alignment horizontal="center" vertical="center"/>
    </xf>
    <xf numFmtId="0" fontId="3" fillId="42" borderId="12" xfId="0" applyFont="1" applyFill="1" applyBorder="1" applyAlignment="1">
      <alignment horizontal="center"/>
    </xf>
    <xf numFmtId="0" fontId="3" fillId="43" borderId="60" xfId="0" applyFont="1" applyFill="1" applyBorder="1" applyAlignment="1">
      <alignment horizontal="center" textRotation="90"/>
    </xf>
    <xf numFmtId="0" fontId="3" fillId="34" borderId="61" xfId="0" applyFont="1" applyFill="1" applyBorder="1" applyAlignment="1">
      <alignment horizontal="center"/>
    </xf>
    <xf numFmtId="0" fontId="3" fillId="44" borderId="60" xfId="0" applyFont="1" applyFill="1" applyBorder="1" applyAlignment="1">
      <alignment horizontal="center"/>
    </xf>
    <xf numFmtId="14" fontId="3" fillId="42" borderId="0" xfId="0" applyNumberFormat="1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14" fontId="3" fillId="43" borderId="60" xfId="0" applyNumberFormat="1" applyFont="1" applyFill="1" applyBorder="1" applyAlignment="1">
      <alignment horizontal="center" vertical="center" textRotation="90"/>
    </xf>
    <xf numFmtId="0" fontId="3" fillId="43" borderId="60" xfId="0" applyFont="1" applyFill="1" applyBorder="1" applyAlignment="1">
      <alignment horizontal="center" vertical="center"/>
    </xf>
    <xf numFmtId="0" fontId="3" fillId="43" borderId="60" xfId="0" applyFont="1" applyFill="1" applyBorder="1" applyAlignment="1">
      <alignment horizontal="center"/>
    </xf>
    <xf numFmtId="0" fontId="6" fillId="36" borderId="62" xfId="0" applyFont="1" applyFill="1" applyBorder="1" applyAlignment="1">
      <alignment/>
    </xf>
    <xf numFmtId="0" fontId="5" fillId="36" borderId="62" xfId="0" applyFont="1" applyFill="1" applyBorder="1" applyAlignment="1">
      <alignment/>
    </xf>
    <xf numFmtId="0" fontId="4" fillId="38" borderId="63" xfId="0" applyFont="1" applyFill="1" applyBorder="1" applyAlignment="1">
      <alignment horizontal="center"/>
    </xf>
    <xf numFmtId="0" fontId="8" fillId="4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5" fillId="45" borderId="66" xfId="0" applyFont="1" applyFill="1" applyBorder="1" applyAlignment="1">
      <alignment horizontal="center"/>
    </xf>
    <xf numFmtId="0" fontId="5" fillId="45" borderId="67" xfId="0" applyFont="1" applyFill="1" applyBorder="1" applyAlignment="1">
      <alignment horizontal="center"/>
    </xf>
    <xf numFmtId="0" fontId="5" fillId="45" borderId="68" xfId="0" applyFont="1" applyFill="1" applyBorder="1" applyAlignment="1">
      <alignment horizontal="center"/>
    </xf>
    <xf numFmtId="0" fontId="5" fillId="45" borderId="41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45" borderId="69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14" fontId="3" fillId="48" borderId="10" xfId="0" applyNumberFormat="1" applyFont="1" applyFill="1" applyBorder="1" applyAlignment="1">
      <alignment horizontal="center" vertical="center" textRotation="90"/>
    </xf>
    <xf numFmtId="0" fontId="3" fillId="48" borderId="10" xfId="0" applyFont="1" applyFill="1" applyBorder="1" applyAlignment="1">
      <alignment horizontal="center" vertical="center"/>
    </xf>
    <xf numFmtId="0" fontId="3" fillId="48" borderId="10" xfId="0" applyFont="1" applyFill="1" applyBorder="1" applyAlignment="1">
      <alignment horizontal="center" textRotation="90"/>
    </xf>
    <xf numFmtId="0" fontId="3" fillId="48" borderId="10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textRotation="90"/>
    </xf>
    <xf numFmtId="14" fontId="3" fillId="46" borderId="10" xfId="0" applyNumberFormat="1" applyFont="1" applyFill="1" applyBorder="1" applyAlignment="1">
      <alignment horizontal="center" vertical="center" textRotation="90"/>
    </xf>
    <xf numFmtId="14" fontId="3" fillId="46" borderId="12" xfId="0" applyNumberFormat="1" applyFont="1" applyFill="1" applyBorder="1" applyAlignment="1">
      <alignment horizontal="center" vertical="center" textRotation="90"/>
    </xf>
    <xf numFmtId="0" fontId="5" fillId="45" borderId="72" xfId="0" applyFont="1" applyFill="1" applyBorder="1" applyAlignment="1">
      <alignment horizontal="center"/>
    </xf>
    <xf numFmtId="0" fontId="3" fillId="44" borderId="73" xfId="0" applyFont="1" applyFill="1" applyBorder="1" applyAlignment="1">
      <alignment horizontal="center"/>
    </xf>
    <xf numFmtId="0" fontId="3" fillId="44" borderId="74" xfId="0" applyFont="1" applyFill="1" applyBorder="1" applyAlignment="1">
      <alignment horizontal="center"/>
    </xf>
    <xf numFmtId="0" fontId="13" fillId="43" borderId="10" xfId="0" applyFont="1" applyFill="1" applyBorder="1" applyAlignment="1">
      <alignment horizontal="center" textRotation="90"/>
    </xf>
    <xf numFmtId="14" fontId="3" fillId="49" borderId="42" xfId="0" applyNumberFormat="1" applyFont="1" applyFill="1" applyBorder="1" applyAlignment="1">
      <alignment horizontal="center" vertical="center" textRotation="90"/>
    </xf>
    <xf numFmtId="0" fontId="3" fillId="49" borderId="42" xfId="0" applyFont="1" applyFill="1" applyBorder="1" applyAlignment="1">
      <alignment horizontal="center" vertical="center"/>
    </xf>
    <xf numFmtId="0" fontId="3" fillId="49" borderId="11" xfId="0" applyFont="1" applyFill="1" applyBorder="1" applyAlignment="1">
      <alignment horizontal="center" textRotation="90"/>
    </xf>
    <xf numFmtId="0" fontId="3" fillId="49" borderId="11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 vertical="center"/>
    </xf>
    <xf numFmtId="14" fontId="3" fillId="49" borderId="10" xfId="0" applyNumberFormat="1" applyFont="1" applyFill="1" applyBorder="1" applyAlignment="1">
      <alignment horizontal="center" vertical="center" textRotation="90"/>
    </xf>
    <xf numFmtId="0" fontId="3" fillId="49" borderId="10" xfId="0" applyFont="1" applyFill="1" applyBorder="1" applyAlignment="1">
      <alignment horizontal="center"/>
    </xf>
    <xf numFmtId="14" fontId="3" fillId="49" borderId="10" xfId="0" applyNumberFormat="1" applyFont="1" applyFill="1" applyBorder="1" applyAlignment="1">
      <alignment horizontal="center" vertical="center" textRotation="90" wrapText="1"/>
    </xf>
    <xf numFmtId="0" fontId="3" fillId="49" borderId="10" xfId="0" applyFont="1" applyFill="1" applyBorder="1" applyAlignment="1">
      <alignment horizontal="center" textRotation="90" wrapText="1"/>
    </xf>
    <xf numFmtId="0" fontId="3" fillId="49" borderId="10" xfId="0" applyFont="1" applyFill="1" applyBorder="1" applyAlignment="1">
      <alignment horizontal="center" vertical="center" wrapText="1"/>
    </xf>
    <xf numFmtId="14" fontId="3" fillId="49" borderId="61" xfId="0" applyNumberFormat="1" applyFont="1" applyFill="1" applyBorder="1" applyAlignment="1">
      <alignment horizontal="center" vertical="center" textRotation="90"/>
    </xf>
    <xf numFmtId="0" fontId="3" fillId="49" borderId="61" xfId="0" applyFont="1" applyFill="1" applyBorder="1" applyAlignment="1">
      <alignment horizontal="center"/>
    </xf>
    <xf numFmtId="14" fontId="3" fillId="49" borderId="12" xfId="0" applyNumberFormat="1" applyFont="1" applyFill="1" applyBorder="1" applyAlignment="1">
      <alignment horizontal="center" vertical="center" textRotation="90"/>
    </xf>
    <xf numFmtId="0" fontId="3" fillId="49" borderId="12" xfId="0" applyFont="1" applyFill="1" applyBorder="1" applyAlignment="1">
      <alignment horizontal="center" vertical="center"/>
    </xf>
    <xf numFmtId="0" fontId="3" fillId="49" borderId="12" xfId="0" applyFont="1" applyFill="1" applyBorder="1" applyAlignment="1">
      <alignment horizontal="center" textRotation="90"/>
    </xf>
    <xf numFmtId="0" fontId="3" fillId="49" borderId="12" xfId="0" applyFont="1" applyFill="1" applyBorder="1" applyAlignment="1">
      <alignment horizontal="center" vertical="center" wrapText="1"/>
    </xf>
    <xf numFmtId="0" fontId="3" fillId="49" borderId="12" xfId="0" applyFont="1" applyFill="1" applyBorder="1" applyAlignment="1">
      <alignment horizontal="center"/>
    </xf>
    <xf numFmtId="14" fontId="3" fillId="42" borderId="42" xfId="0" applyNumberFormat="1" applyFont="1" applyFill="1" applyBorder="1" applyAlignment="1">
      <alignment horizontal="center" vertical="center" textRotation="90"/>
    </xf>
    <xf numFmtId="0" fontId="13" fillId="44" borderId="10" xfId="0" applyFont="1" applyFill="1" applyBorder="1" applyAlignment="1">
      <alignment horizontal="center" textRotation="90"/>
    </xf>
    <xf numFmtId="0" fontId="3" fillId="41" borderId="37" xfId="0" applyFont="1" applyFill="1" applyBorder="1" applyAlignment="1">
      <alignment horizontal="left" textRotation="90" wrapText="1"/>
    </xf>
    <xf numFmtId="0" fontId="3" fillId="50" borderId="10" xfId="0" applyFont="1" applyFill="1" applyBorder="1" applyAlignment="1">
      <alignment horizontal="center" vertical="center"/>
    </xf>
    <xf numFmtId="0" fontId="3" fillId="50" borderId="10" xfId="0" applyFont="1" applyFill="1" applyBorder="1" applyAlignment="1">
      <alignment horizontal="center" textRotation="90"/>
    </xf>
    <xf numFmtId="0" fontId="3" fillId="45" borderId="55" xfId="0" applyFont="1" applyFill="1" applyBorder="1" applyAlignment="1">
      <alignment horizontal="center"/>
    </xf>
    <xf numFmtId="0" fontId="3" fillId="45" borderId="56" xfId="0" applyFont="1" applyFill="1" applyBorder="1" applyAlignment="1">
      <alignment horizontal="center"/>
    </xf>
    <xf numFmtId="0" fontId="5" fillId="45" borderId="54" xfId="0" applyFont="1" applyFill="1" applyBorder="1" applyAlignment="1">
      <alignment horizontal="center"/>
    </xf>
    <xf numFmtId="0" fontId="3" fillId="45" borderId="75" xfId="0" applyFont="1" applyFill="1" applyBorder="1" applyAlignment="1">
      <alignment horizontal="center"/>
    </xf>
    <xf numFmtId="0" fontId="3" fillId="44" borderId="20" xfId="0" applyFont="1" applyFill="1" applyBorder="1" applyAlignment="1">
      <alignment horizontal="center"/>
    </xf>
    <xf numFmtId="0" fontId="3" fillId="44" borderId="21" xfId="0" applyFont="1" applyFill="1" applyBorder="1" applyAlignment="1">
      <alignment horizontal="center"/>
    </xf>
    <xf numFmtId="0" fontId="6" fillId="51" borderId="40" xfId="0" applyFont="1" applyFill="1" applyBorder="1" applyAlignment="1">
      <alignment vertical="center"/>
    </xf>
    <xf numFmtId="0" fontId="5" fillId="51" borderId="40" xfId="0" applyFont="1" applyFill="1" applyBorder="1" applyAlignment="1">
      <alignment vertical="center"/>
    </xf>
    <xf numFmtId="0" fontId="3" fillId="0" borderId="76" xfId="0" applyFont="1" applyFill="1" applyBorder="1" applyAlignment="1">
      <alignment horizontal="center"/>
    </xf>
    <xf numFmtId="14" fontId="3" fillId="50" borderId="10" xfId="0" applyNumberFormat="1" applyFont="1" applyFill="1" applyBorder="1" applyAlignment="1">
      <alignment horizontal="center" vertical="center" textRotation="90"/>
    </xf>
    <xf numFmtId="0" fontId="3" fillId="50" borderId="10" xfId="0" applyFont="1" applyFill="1" applyBorder="1" applyAlignment="1">
      <alignment horizontal="center"/>
    </xf>
    <xf numFmtId="0" fontId="5" fillId="36" borderId="77" xfId="0" applyFont="1" applyFill="1" applyBorder="1" applyAlignment="1">
      <alignment/>
    </xf>
    <xf numFmtId="14" fontId="13" fillId="43" borderId="10" xfId="0" applyNumberFormat="1" applyFont="1" applyFill="1" applyBorder="1" applyAlignment="1">
      <alignment horizontal="center" vertical="center" textRotation="90"/>
    </xf>
    <xf numFmtId="0" fontId="13" fillId="43" borderId="10" xfId="0" applyFont="1" applyFill="1" applyBorder="1" applyAlignment="1">
      <alignment horizontal="center" vertical="center"/>
    </xf>
    <xf numFmtId="0" fontId="3" fillId="45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5" fillId="45" borderId="70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 textRotation="90" wrapText="1"/>
    </xf>
    <xf numFmtId="0" fontId="5" fillId="45" borderId="80" xfId="0" applyFont="1" applyFill="1" applyBorder="1" applyAlignment="1">
      <alignment horizontal="center"/>
    </xf>
    <xf numFmtId="0" fontId="5" fillId="45" borderId="81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5" fillId="45" borderId="20" xfId="0" applyFont="1" applyFill="1" applyBorder="1" applyAlignment="1">
      <alignment horizontal="center"/>
    </xf>
    <xf numFmtId="0" fontId="6" fillId="51" borderId="16" xfId="0" applyFont="1" applyFill="1" applyBorder="1" applyAlignment="1">
      <alignment vertical="center"/>
    </xf>
    <xf numFmtId="0" fontId="5" fillId="51" borderId="82" xfId="0" applyFont="1" applyFill="1" applyBorder="1" applyAlignment="1">
      <alignment vertical="center"/>
    </xf>
    <xf numFmtId="0" fontId="3" fillId="44" borderId="83" xfId="0" applyFont="1" applyFill="1" applyBorder="1" applyAlignment="1">
      <alignment horizontal="center"/>
    </xf>
    <xf numFmtId="0" fontId="5" fillId="45" borderId="84" xfId="0" applyFont="1" applyFill="1" applyBorder="1" applyAlignment="1">
      <alignment horizontal="center"/>
    </xf>
    <xf numFmtId="0" fontId="5" fillId="45" borderId="85" xfId="0" applyFont="1" applyFill="1" applyBorder="1" applyAlignment="1">
      <alignment horizontal="center"/>
    </xf>
    <xf numFmtId="0" fontId="5" fillId="45" borderId="86" xfId="0" applyFont="1" applyFill="1" applyBorder="1" applyAlignment="1">
      <alignment horizontal="center"/>
    </xf>
    <xf numFmtId="14" fontId="3" fillId="49" borderId="87" xfId="0" applyNumberFormat="1" applyFont="1" applyFill="1" applyBorder="1" applyAlignment="1">
      <alignment horizontal="center" vertical="center" textRotation="90"/>
    </xf>
    <xf numFmtId="0" fontId="3" fillId="49" borderId="87" xfId="0" applyFont="1" applyFill="1" applyBorder="1" applyAlignment="1">
      <alignment horizontal="center" vertical="center"/>
    </xf>
    <xf numFmtId="0" fontId="3" fillId="49" borderId="87" xfId="0" applyFont="1" applyFill="1" applyBorder="1" applyAlignment="1">
      <alignment horizontal="center" textRotation="90"/>
    </xf>
    <xf numFmtId="0" fontId="3" fillId="49" borderId="87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textRotation="90"/>
    </xf>
    <xf numFmtId="0" fontId="3" fillId="49" borderId="61" xfId="0" applyFont="1" applyFill="1" applyBorder="1" applyAlignment="1">
      <alignment horizontal="center" vertical="center"/>
    </xf>
    <xf numFmtId="14" fontId="3" fillId="42" borderId="12" xfId="0" applyNumberFormat="1" applyFont="1" applyFill="1" applyBorder="1" applyAlignment="1">
      <alignment horizontal="center" vertical="center" textRotation="90" wrapText="1"/>
    </xf>
    <xf numFmtId="0" fontId="3" fillId="42" borderId="44" xfId="0" applyFont="1" applyFill="1" applyBorder="1" applyAlignment="1">
      <alignment horizontal="center" vertical="center" wrapText="1"/>
    </xf>
    <xf numFmtId="0" fontId="3" fillId="42" borderId="29" xfId="0" applyFont="1" applyFill="1" applyBorder="1" applyAlignment="1">
      <alignment horizontal="right" textRotation="90" wrapText="1"/>
    </xf>
    <xf numFmtId="0" fontId="3" fillId="42" borderId="47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textRotation="90" wrapText="1"/>
    </xf>
    <xf numFmtId="0" fontId="5" fillId="36" borderId="82" xfId="0" applyFont="1" applyFill="1" applyBorder="1" applyAlignment="1">
      <alignment/>
    </xf>
    <xf numFmtId="0" fontId="3" fillId="43" borderId="12" xfId="0" applyFont="1" applyFill="1" applyBorder="1" applyAlignment="1">
      <alignment horizontal="center"/>
    </xf>
    <xf numFmtId="14" fontId="3" fillId="44" borderId="61" xfId="0" applyNumberFormat="1" applyFont="1" applyFill="1" applyBorder="1" applyAlignment="1">
      <alignment horizontal="center" vertical="center" textRotation="90" wrapText="1"/>
    </xf>
    <xf numFmtId="0" fontId="3" fillId="44" borderId="61" xfId="0" applyFont="1" applyFill="1" applyBorder="1" applyAlignment="1">
      <alignment horizontal="center" vertical="center"/>
    </xf>
    <xf numFmtId="0" fontId="13" fillId="44" borderId="88" xfId="0" applyFont="1" applyFill="1" applyBorder="1" applyAlignment="1">
      <alignment horizontal="center" textRotation="90" wrapText="1"/>
    </xf>
    <xf numFmtId="0" fontId="3" fillId="44" borderId="61" xfId="0" applyFont="1" applyFill="1" applyBorder="1" applyAlignment="1">
      <alignment horizontal="center" vertical="center" wrapText="1"/>
    </xf>
    <xf numFmtId="0" fontId="5" fillId="44" borderId="54" xfId="0" applyFont="1" applyFill="1" applyBorder="1" applyAlignment="1">
      <alignment horizontal="center"/>
    </xf>
    <xf numFmtId="0" fontId="5" fillId="44" borderId="51" xfId="0" applyFont="1" applyFill="1" applyBorder="1" applyAlignment="1">
      <alignment horizontal="center"/>
    </xf>
    <xf numFmtId="14" fontId="3" fillId="49" borderId="11" xfId="0" applyNumberFormat="1" applyFont="1" applyFill="1" applyBorder="1" applyAlignment="1">
      <alignment horizontal="center" vertical="center" textRotation="90"/>
    </xf>
    <xf numFmtId="16" fontId="3" fillId="49" borderId="11" xfId="0" applyNumberFormat="1" applyFont="1" applyFill="1" applyBorder="1" applyAlignment="1">
      <alignment horizontal="center" vertical="center"/>
    </xf>
    <xf numFmtId="0" fontId="55" fillId="44" borderId="36" xfId="0" applyFont="1" applyFill="1" applyBorder="1" applyAlignment="1">
      <alignment horizontal="center"/>
    </xf>
    <xf numFmtId="0" fontId="55" fillId="45" borderId="35" xfId="0" applyFont="1" applyFill="1" applyBorder="1" applyAlignment="1">
      <alignment horizontal="center"/>
    </xf>
    <xf numFmtId="14" fontId="3" fillId="52" borderId="60" xfId="0" applyNumberFormat="1" applyFont="1" applyFill="1" applyBorder="1" applyAlignment="1">
      <alignment horizontal="center" vertical="center" textRotation="90"/>
    </xf>
    <xf numFmtId="14" fontId="3" fillId="52" borderId="0" xfId="0" applyNumberFormat="1" applyFont="1" applyFill="1" applyBorder="1" applyAlignment="1">
      <alignment horizontal="center" vertical="center" textRotation="90"/>
    </xf>
    <xf numFmtId="14" fontId="3" fillId="52" borderId="12" xfId="0" applyNumberFormat="1" applyFont="1" applyFill="1" applyBorder="1" applyAlignment="1">
      <alignment horizontal="center" vertical="center" textRotation="90"/>
    </xf>
    <xf numFmtId="14" fontId="3" fillId="52" borderId="10" xfId="0" applyNumberFormat="1" applyFont="1" applyFill="1" applyBorder="1" applyAlignment="1">
      <alignment horizontal="center" vertical="center" textRotation="90"/>
    </xf>
    <xf numFmtId="14" fontId="3" fillId="52" borderId="11" xfId="0" applyNumberFormat="1" applyFont="1" applyFill="1" applyBorder="1" applyAlignment="1">
      <alignment horizontal="center" vertical="center" textRotation="90"/>
    </xf>
    <xf numFmtId="0" fontId="3" fillId="52" borderId="60" xfId="0" applyFont="1" applyFill="1" applyBorder="1" applyAlignment="1">
      <alignment horizontal="center" vertical="center"/>
    </xf>
    <xf numFmtId="0" fontId="3" fillId="52" borderId="10" xfId="0" applyFont="1" applyFill="1" applyBorder="1" applyAlignment="1">
      <alignment horizontal="center" vertical="center"/>
    </xf>
    <xf numFmtId="0" fontId="3" fillId="52" borderId="12" xfId="0" applyFont="1" applyFill="1" applyBorder="1" applyAlignment="1">
      <alignment horizontal="center" vertical="center"/>
    </xf>
    <xf numFmtId="16" fontId="3" fillId="52" borderId="11" xfId="0" applyNumberFormat="1" applyFont="1" applyFill="1" applyBorder="1" applyAlignment="1">
      <alignment horizontal="center" vertical="center"/>
    </xf>
    <xf numFmtId="0" fontId="3" fillId="52" borderId="60" xfId="0" applyFont="1" applyFill="1" applyBorder="1" applyAlignment="1">
      <alignment horizontal="center" textRotation="90"/>
    </xf>
    <xf numFmtId="0" fontId="3" fillId="52" borderId="10" xfId="0" applyFont="1" applyFill="1" applyBorder="1" applyAlignment="1">
      <alignment horizontal="center" textRotation="90"/>
    </xf>
    <xf numFmtId="0" fontId="3" fillId="52" borderId="11" xfId="0" applyFont="1" applyFill="1" applyBorder="1" applyAlignment="1">
      <alignment horizontal="center" textRotation="90"/>
    </xf>
    <xf numFmtId="0" fontId="3" fillId="52" borderId="60" xfId="0" applyFont="1" applyFill="1" applyBorder="1" applyAlignment="1">
      <alignment horizontal="center"/>
    </xf>
    <xf numFmtId="0" fontId="3" fillId="52" borderId="12" xfId="0" applyFont="1" applyFill="1" applyBorder="1" applyAlignment="1">
      <alignment horizontal="center"/>
    </xf>
    <xf numFmtId="0" fontId="3" fillId="52" borderId="10" xfId="0" applyFont="1" applyFill="1" applyBorder="1" applyAlignment="1">
      <alignment horizontal="center"/>
    </xf>
    <xf numFmtId="0" fontId="3" fillId="52" borderId="11" xfId="0" applyFont="1" applyFill="1" applyBorder="1" applyAlignment="1">
      <alignment horizontal="center"/>
    </xf>
    <xf numFmtId="14" fontId="3" fillId="48" borderId="59" xfId="0" applyNumberFormat="1" applyFont="1" applyFill="1" applyBorder="1" applyAlignment="1">
      <alignment horizontal="center" vertical="center" textRotation="90"/>
    </xf>
    <xf numFmtId="0" fontId="3" fillId="48" borderId="59" xfId="0" applyFont="1" applyFill="1" applyBorder="1" applyAlignment="1">
      <alignment horizontal="center" vertical="center"/>
    </xf>
    <xf numFmtId="0" fontId="3" fillId="48" borderId="60" xfId="0" applyFont="1" applyFill="1" applyBorder="1" applyAlignment="1">
      <alignment horizontal="center" textRotation="90"/>
    </xf>
    <xf numFmtId="0" fontId="3" fillId="48" borderId="59" xfId="0" applyFont="1" applyFill="1" applyBorder="1" applyAlignment="1">
      <alignment horizontal="center"/>
    </xf>
    <xf numFmtId="14" fontId="3" fillId="46" borderId="10" xfId="0" applyNumberFormat="1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 horizontal="center"/>
    </xf>
    <xf numFmtId="14" fontId="3" fillId="43" borderId="89" xfId="0" applyNumberFormat="1" applyFont="1" applyFill="1" applyBorder="1" applyAlignment="1">
      <alignment horizontal="center" vertical="center" textRotation="90" wrapText="1"/>
    </xf>
    <xf numFmtId="0" fontId="3" fillId="44" borderId="23" xfId="0" applyFont="1" applyFill="1" applyBorder="1" applyAlignment="1">
      <alignment horizontal="center"/>
    </xf>
    <xf numFmtId="0" fontId="3" fillId="44" borderId="22" xfId="0" applyFont="1" applyFill="1" applyBorder="1" applyAlignment="1">
      <alignment horizontal="center"/>
    </xf>
    <xf numFmtId="0" fontId="3" fillId="44" borderId="90" xfId="0" applyFont="1" applyFill="1" applyBorder="1" applyAlignment="1">
      <alignment horizontal="center"/>
    </xf>
    <xf numFmtId="0" fontId="3" fillId="45" borderId="91" xfId="0" applyFont="1" applyFill="1" applyBorder="1" applyAlignment="1">
      <alignment horizontal="center"/>
    </xf>
    <xf numFmtId="0" fontId="3" fillId="45" borderId="92" xfId="0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0" fontId="3" fillId="0" borderId="92" xfId="0" applyFont="1" applyFill="1" applyBorder="1" applyAlignment="1">
      <alignment horizontal="center"/>
    </xf>
    <xf numFmtId="0" fontId="3" fillId="45" borderId="35" xfId="0" applyFont="1" applyFill="1" applyBorder="1" applyAlignment="1">
      <alignment horizontal="center"/>
    </xf>
    <xf numFmtId="14" fontId="3" fillId="43" borderId="61" xfId="0" applyNumberFormat="1" applyFont="1" applyFill="1" applyBorder="1" applyAlignment="1">
      <alignment horizontal="center" vertical="center" textRotation="90"/>
    </xf>
    <xf numFmtId="0" fontId="3" fillId="43" borderId="61" xfId="0" applyFont="1" applyFill="1" applyBorder="1" applyAlignment="1">
      <alignment horizontal="center" vertical="center"/>
    </xf>
    <xf numFmtId="0" fontId="3" fillId="43" borderId="61" xfId="0" applyFont="1" applyFill="1" applyBorder="1" applyAlignment="1">
      <alignment horizontal="center"/>
    </xf>
    <xf numFmtId="0" fontId="3" fillId="48" borderId="10" xfId="0" applyFont="1" applyFill="1" applyBorder="1" applyAlignment="1">
      <alignment horizontal="center" textRotation="90" wrapText="1"/>
    </xf>
    <xf numFmtId="0" fontId="3" fillId="48" borderId="10" xfId="0" applyFont="1" applyFill="1" applyBorder="1" applyAlignment="1">
      <alignment horizontal="center" vertical="center" wrapText="1"/>
    </xf>
    <xf numFmtId="0" fontId="55" fillId="51" borderId="40" xfId="0" applyFont="1" applyFill="1" applyBorder="1" applyAlignment="1">
      <alignment horizontal="left"/>
    </xf>
    <xf numFmtId="0" fontId="56" fillId="45" borderId="21" xfId="0" applyFont="1" applyFill="1" applyBorder="1" applyAlignment="1">
      <alignment horizontal="center"/>
    </xf>
    <xf numFmtId="0" fontId="3" fillId="44" borderId="88" xfId="0" applyFont="1" applyFill="1" applyBorder="1" applyAlignment="1">
      <alignment horizontal="center" textRotation="90" wrapText="1"/>
    </xf>
    <xf numFmtId="14" fontId="3" fillId="43" borderId="61" xfId="0" applyNumberFormat="1" applyFont="1" applyFill="1" applyBorder="1" applyAlignment="1">
      <alignment horizontal="center" vertical="center" textRotation="90" wrapText="1"/>
    </xf>
    <xf numFmtId="0" fontId="3" fillId="45" borderId="54" xfId="0" applyFont="1" applyFill="1" applyBorder="1" applyAlignment="1">
      <alignment horizontal="center"/>
    </xf>
    <xf numFmtId="0" fontId="3" fillId="45" borderId="51" xfId="0" applyFont="1" applyFill="1" applyBorder="1" applyAlignment="1">
      <alignment horizontal="center"/>
    </xf>
    <xf numFmtId="0" fontId="0" fillId="45" borderId="0" xfId="0" applyFont="1" applyFill="1" applyAlignment="1">
      <alignment/>
    </xf>
    <xf numFmtId="0" fontId="3" fillId="35" borderId="19" xfId="0" applyFont="1" applyFill="1" applyBorder="1" applyAlignment="1">
      <alignment horizontal="left" vertical="center"/>
    </xf>
    <xf numFmtId="14" fontId="3" fillId="33" borderId="61" xfId="0" applyNumberFormat="1" applyFont="1" applyFill="1" applyBorder="1" applyAlignment="1">
      <alignment horizontal="center" vertical="center" textRotation="90"/>
    </xf>
    <xf numFmtId="0" fontId="3" fillId="42" borderId="61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/>
    </xf>
    <xf numFmtId="0" fontId="55" fillId="0" borderId="51" xfId="0" applyFont="1" applyFill="1" applyBorder="1" applyAlignment="1">
      <alignment horizontal="center"/>
    </xf>
    <xf numFmtId="0" fontId="3" fillId="33" borderId="93" xfId="0" applyFont="1" applyFill="1" applyBorder="1" applyAlignment="1">
      <alignment horizontal="center"/>
    </xf>
    <xf numFmtId="0" fontId="3" fillId="41" borderId="11" xfId="0" applyFont="1" applyFill="1" applyBorder="1" applyAlignment="1">
      <alignment horizontal="center" textRotation="90"/>
    </xf>
    <xf numFmtId="14" fontId="3" fillId="41" borderId="11" xfId="0" applyNumberFormat="1" applyFont="1" applyFill="1" applyBorder="1" applyAlignment="1">
      <alignment horizontal="center" vertical="center" textRotation="90"/>
    </xf>
    <xf numFmtId="16" fontId="3" fillId="41" borderId="11" xfId="0" applyNumberFormat="1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/>
    </xf>
    <xf numFmtId="0" fontId="3" fillId="38" borderId="94" xfId="0" applyFont="1" applyFill="1" applyBorder="1" applyAlignment="1">
      <alignment horizontal="center"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14" fontId="3" fillId="41" borderId="10" xfId="0" applyNumberFormat="1" applyFont="1" applyFill="1" applyBorder="1" applyAlignment="1">
      <alignment horizontal="center" vertical="center" textRotation="90"/>
    </xf>
    <xf numFmtId="0" fontId="3" fillId="41" borderId="10" xfId="0" applyFont="1" applyFill="1" applyBorder="1" applyAlignment="1">
      <alignment horizontal="center" textRotation="90"/>
    </xf>
    <xf numFmtId="14" fontId="3" fillId="43" borderId="97" xfId="0" applyNumberFormat="1" applyFont="1" applyFill="1" applyBorder="1" applyAlignment="1">
      <alignment horizontal="center" vertical="center" textRotation="90"/>
    </xf>
    <xf numFmtId="0" fontId="3" fillId="43" borderId="97" xfId="0" applyFont="1" applyFill="1" applyBorder="1" applyAlignment="1">
      <alignment horizontal="center" vertical="center"/>
    </xf>
    <xf numFmtId="0" fontId="3" fillId="43" borderId="97" xfId="0" applyFont="1" applyFill="1" applyBorder="1" applyAlignment="1">
      <alignment horizontal="center" textRotation="90"/>
    </xf>
    <xf numFmtId="0" fontId="3" fillId="43" borderId="97" xfId="0" applyFont="1" applyFill="1" applyBorder="1" applyAlignment="1">
      <alignment horizontal="center"/>
    </xf>
    <xf numFmtId="0" fontId="3" fillId="45" borderId="50" xfId="0" applyFont="1" applyFill="1" applyBorder="1" applyAlignment="1">
      <alignment horizontal="center"/>
    </xf>
    <xf numFmtId="0" fontId="3" fillId="45" borderId="98" xfId="0" applyFont="1" applyFill="1" applyBorder="1" applyAlignment="1">
      <alignment horizontal="center"/>
    </xf>
    <xf numFmtId="0" fontId="3" fillId="45" borderId="99" xfId="0" applyFont="1" applyFill="1" applyBorder="1" applyAlignment="1">
      <alignment horizontal="center"/>
    </xf>
    <xf numFmtId="0" fontId="3" fillId="45" borderId="100" xfId="0" applyFont="1" applyFill="1" applyBorder="1" applyAlignment="1">
      <alignment horizontal="center"/>
    </xf>
    <xf numFmtId="14" fontId="3" fillId="42" borderId="101" xfId="0" applyNumberFormat="1" applyFont="1" applyFill="1" applyBorder="1" applyAlignment="1">
      <alignment horizontal="center" vertical="center" textRotation="90"/>
    </xf>
    <xf numFmtId="0" fontId="3" fillId="42" borderId="101" xfId="0" applyFont="1" applyFill="1" applyBorder="1" applyAlignment="1">
      <alignment horizontal="center" vertical="center"/>
    </xf>
    <xf numFmtId="0" fontId="3" fillId="42" borderId="101" xfId="0" applyFont="1" applyFill="1" applyBorder="1" applyAlignment="1">
      <alignment horizontal="center"/>
    </xf>
    <xf numFmtId="14" fontId="3" fillId="53" borderId="10" xfId="0" applyNumberFormat="1" applyFont="1" applyFill="1" applyBorder="1" applyAlignment="1">
      <alignment horizontal="center" vertical="center" textRotation="90"/>
    </xf>
    <xf numFmtId="0" fontId="3" fillId="53" borderId="10" xfId="0" applyFont="1" applyFill="1" applyBorder="1" applyAlignment="1">
      <alignment horizontal="center" vertical="center"/>
    </xf>
    <xf numFmtId="0" fontId="3" fillId="53" borderId="10" xfId="0" applyFont="1" applyFill="1" applyBorder="1" applyAlignment="1">
      <alignment horizontal="center" textRotation="90"/>
    </xf>
    <xf numFmtId="0" fontId="3" fillId="53" borderId="10" xfId="0" applyFont="1" applyFill="1" applyBorder="1" applyAlignment="1">
      <alignment horizontal="center"/>
    </xf>
    <xf numFmtId="14" fontId="3" fillId="53" borderId="61" xfId="0" applyNumberFormat="1" applyFont="1" applyFill="1" applyBorder="1" applyAlignment="1">
      <alignment horizontal="center" vertical="center" textRotation="90"/>
    </xf>
    <xf numFmtId="0" fontId="3" fillId="53" borderId="61" xfId="0" applyFont="1" applyFill="1" applyBorder="1" applyAlignment="1">
      <alignment horizontal="center" vertical="center"/>
    </xf>
    <xf numFmtId="0" fontId="3" fillId="53" borderId="61" xfId="0" applyFont="1" applyFill="1" applyBorder="1" applyAlignment="1">
      <alignment horizontal="center" textRotation="90"/>
    </xf>
    <xf numFmtId="0" fontId="3" fillId="53" borderId="61" xfId="0" applyFont="1" applyFill="1" applyBorder="1" applyAlignment="1">
      <alignment horizontal="center"/>
    </xf>
    <xf numFmtId="14" fontId="3" fillId="41" borderId="61" xfId="0" applyNumberFormat="1" applyFont="1" applyFill="1" applyBorder="1" applyAlignment="1">
      <alignment horizontal="center" vertical="center" textRotation="90"/>
    </xf>
    <xf numFmtId="0" fontId="3" fillId="41" borderId="61" xfId="0" applyFont="1" applyFill="1" applyBorder="1" applyAlignment="1">
      <alignment horizontal="center" vertical="center"/>
    </xf>
    <xf numFmtId="0" fontId="3" fillId="41" borderId="61" xfId="0" applyFont="1" applyFill="1" applyBorder="1" applyAlignment="1">
      <alignment horizontal="center" textRotation="90"/>
    </xf>
    <xf numFmtId="0" fontId="3" fillId="41" borderId="61" xfId="0" applyFont="1" applyFill="1" applyBorder="1" applyAlignment="1">
      <alignment horizontal="center"/>
    </xf>
    <xf numFmtId="0" fontId="3" fillId="45" borderId="102" xfId="0" applyFont="1" applyFill="1" applyBorder="1" applyAlignment="1">
      <alignment horizontal="center"/>
    </xf>
    <xf numFmtId="0" fontId="3" fillId="45" borderId="103" xfId="0" applyFont="1" applyFill="1" applyBorder="1" applyAlignment="1">
      <alignment horizontal="center"/>
    </xf>
    <xf numFmtId="0" fontId="3" fillId="45" borderId="104" xfId="0" applyFont="1" applyFill="1" applyBorder="1" applyAlignment="1">
      <alignment horizontal="center"/>
    </xf>
    <xf numFmtId="0" fontId="3" fillId="54" borderId="35" xfId="0" applyFont="1" applyFill="1" applyBorder="1" applyAlignment="1">
      <alignment horizontal="center"/>
    </xf>
    <xf numFmtId="0" fontId="3" fillId="54" borderId="20" xfId="0" applyFont="1" applyFill="1" applyBorder="1" applyAlignment="1">
      <alignment horizontal="center"/>
    </xf>
    <xf numFmtId="0" fontId="3" fillId="54" borderId="21" xfId="0" applyFont="1" applyFill="1" applyBorder="1" applyAlignment="1">
      <alignment horizontal="center"/>
    </xf>
    <xf numFmtId="0" fontId="0" fillId="54" borderId="0" xfId="0" applyFont="1" applyFill="1" applyAlignment="1">
      <alignment/>
    </xf>
    <xf numFmtId="0" fontId="3" fillId="54" borderId="50" xfId="0" applyFont="1" applyFill="1" applyBorder="1" applyAlignment="1">
      <alignment horizontal="center"/>
    </xf>
    <xf numFmtId="0" fontId="3" fillId="54" borderId="54" xfId="0" applyFont="1" applyFill="1" applyBorder="1" applyAlignment="1">
      <alignment horizontal="center"/>
    </xf>
    <xf numFmtId="0" fontId="3" fillId="54" borderId="51" xfId="0" applyFont="1" applyFill="1" applyBorder="1" applyAlignment="1">
      <alignment horizontal="center"/>
    </xf>
    <xf numFmtId="0" fontId="3" fillId="54" borderId="84" xfId="0" applyFont="1" applyFill="1" applyBorder="1" applyAlignment="1">
      <alignment horizontal="center"/>
    </xf>
    <xf numFmtId="0" fontId="3" fillId="54" borderId="85" xfId="0" applyFont="1" applyFill="1" applyBorder="1" applyAlignment="1">
      <alignment horizontal="center"/>
    </xf>
    <xf numFmtId="0" fontId="3" fillId="54" borderId="86" xfId="0" applyFont="1" applyFill="1" applyBorder="1" applyAlignment="1">
      <alignment horizontal="center"/>
    </xf>
    <xf numFmtId="0" fontId="55" fillId="45" borderId="104" xfId="0" applyFont="1" applyFill="1" applyBorder="1" applyAlignment="1">
      <alignment horizontal="center"/>
    </xf>
    <xf numFmtId="0" fontId="55" fillId="54" borderId="104" xfId="0" applyFont="1" applyFill="1" applyBorder="1" applyAlignment="1">
      <alignment horizontal="center"/>
    </xf>
    <xf numFmtId="0" fontId="3" fillId="54" borderId="105" xfId="0" applyFont="1" applyFill="1" applyBorder="1" applyAlignment="1">
      <alignment horizontal="center"/>
    </xf>
    <xf numFmtId="0" fontId="3" fillId="54" borderId="95" xfId="0" applyFont="1" applyFill="1" applyBorder="1" applyAlignment="1">
      <alignment horizontal="center"/>
    </xf>
    <xf numFmtId="0" fontId="3" fillId="54" borderId="96" xfId="0" applyFont="1" applyFill="1" applyBorder="1" applyAlignment="1">
      <alignment horizontal="center"/>
    </xf>
    <xf numFmtId="14" fontId="3" fillId="42" borderId="61" xfId="0" applyNumberFormat="1" applyFont="1" applyFill="1" applyBorder="1" applyAlignment="1">
      <alignment horizontal="center" vertical="center" textRotation="90"/>
    </xf>
    <xf numFmtId="0" fontId="3" fillId="42" borderId="61" xfId="0" applyFont="1" applyFill="1" applyBorder="1" applyAlignment="1">
      <alignment horizontal="center" textRotation="90"/>
    </xf>
    <xf numFmtId="0" fontId="3" fillId="42" borderId="61" xfId="0" applyFont="1" applyFill="1" applyBorder="1" applyAlignment="1">
      <alignment horizontal="center"/>
    </xf>
    <xf numFmtId="14" fontId="3" fillId="41" borderId="97" xfId="0" applyNumberFormat="1" applyFont="1" applyFill="1" applyBorder="1" applyAlignment="1">
      <alignment horizontal="center" vertical="center" textRotation="90"/>
    </xf>
    <xf numFmtId="0" fontId="3" fillId="41" borderId="97" xfId="0" applyFont="1" applyFill="1" applyBorder="1" applyAlignment="1">
      <alignment horizontal="center" vertical="center"/>
    </xf>
    <xf numFmtId="0" fontId="3" fillId="41" borderId="97" xfId="0" applyFont="1" applyFill="1" applyBorder="1" applyAlignment="1">
      <alignment horizontal="center" textRotation="90"/>
    </xf>
    <xf numFmtId="0" fontId="3" fillId="41" borderId="97" xfId="0" applyFont="1" applyFill="1" applyBorder="1" applyAlignment="1">
      <alignment horizontal="center"/>
    </xf>
    <xf numFmtId="14" fontId="3" fillId="41" borderId="87" xfId="0" applyNumberFormat="1" applyFont="1" applyFill="1" applyBorder="1" applyAlignment="1">
      <alignment horizontal="center" vertical="center" textRotation="90"/>
    </xf>
    <xf numFmtId="0" fontId="3" fillId="41" borderId="87" xfId="0" applyFont="1" applyFill="1" applyBorder="1" applyAlignment="1">
      <alignment horizontal="center" vertical="center" wrapText="1"/>
    </xf>
    <xf numFmtId="0" fontId="3" fillId="41" borderId="87" xfId="0" applyFont="1" applyFill="1" applyBorder="1" applyAlignment="1">
      <alignment horizontal="center" textRotation="90"/>
    </xf>
    <xf numFmtId="0" fontId="3" fillId="41" borderId="87" xfId="0" applyFont="1" applyFill="1" applyBorder="1" applyAlignment="1">
      <alignment horizontal="center"/>
    </xf>
    <xf numFmtId="0" fontId="3" fillId="54" borderId="106" xfId="0" applyFont="1" applyFill="1" applyBorder="1" applyAlignment="1">
      <alignment horizontal="center"/>
    </xf>
    <xf numFmtId="0" fontId="3" fillId="54" borderId="107" xfId="0" applyFont="1" applyFill="1" applyBorder="1" applyAlignment="1">
      <alignment horizontal="center"/>
    </xf>
    <xf numFmtId="0" fontId="3" fillId="54" borderId="108" xfId="0" applyFont="1" applyFill="1" applyBorder="1" applyAlignment="1">
      <alignment horizontal="center"/>
    </xf>
    <xf numFmtId="14" fontId="3" fillId="41" borderId="109" xfId="0" applyNumberFormat="1" applyFont="1" applyFill="1" applyBorder="1" applyAlignment="1">
      <alignment horizontal="center" vertical="center" textRotation="90"/>
    </xf>
    <xf numFmtId="0" fontId="3" fillId="41" borderId="109" xfId="0" applyFont="1" applyFill="1" applyBorder="1" applyAlignment="1">
      <alignment horizontal="center" vertical="center"/>
    </xf>
    <xf numFmtId="0" fontId="3" fillId="41" borderId="109" xfId="0" applyFont="1" applyFill="1" applyBorder="1" applyAlignment="1">
      <alignment horizontal="center" textRotation="90"/>
    </xf>
    <xf numFmtId="0" fontId="3" fillId="41" borderId="109" xfId="0" applyFont="1" applyFill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3" fillId="0" borderId="110" xfId="0" applyFont="1" applyBorder="1" applyAlignment="1">
      <alignment horizontal="center"/>
    </xf>
    <xf numFmtId="0" fontId="0" fillId="0" borderId="110" xfId="0" applyBorder="1" applyAlignment="1">
      <alignment/>
    </xf>
    <xf numFmtId="0" fontId="0" fillId="0" borderId="110" xfId="0" applyBorder="1" applyAlignment="1">
      <alignment/>
    </xf>
    <xf numFmtId="0" fontId="0" fillId="0" borderId="110" xfId="0" applyBorder="1" applyAlignment="1">
      <alignment horizontal="center"/>
    </xf>
    <xf numFmtId="0" fontId="6" fillId="45" borderId="110" xfId="0" applyFont="1" applyFill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45" borderId="110" xfId="0" applyFont="1" applyFill="1" applyBorder="1" applyAlignment="1">
      <alignment horizontal="center"/>
    </xf>
    <xf numFmtId="0" fontId="6" fillId="45" borderId="110" xfId="0" applyFont="1" applyFill="1" applyBorder="1" applyAlignment="1">
      <alignment horizontal="center" vertical="center"/>
    </xf>
    <xf numFmtId="0" fontId="3" fillId="0" borderId="111" xfId="0" applyFont="1" applyBorder="1" applyAlignment="1">
      <alignment horizontal="center"/>
    </xf>
    <xf numFmtId="0" fontId="6" fillId="45" borderId="111" xfId="0" applyFont="1" applyFill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5" fillId="45" borderId="1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10" xfId="0" applyNumberFormat="1" applyFont="1" applyBorder="1" applyAlignment="1">
      <alignment horizontal="center"/>
    </xf>
    <xf numFmtId="0" fontId="10" fillId="0" borderId="110" xfId="0" applyNumberFormat="1" applyFont="1" applyBorder="1" applyAlignment="1">
      <alignment horizontal="center"/>
    </xf>
    <xf numFmtId="0" fontId="0" fillId="0" borderId="110" xfId="0" applyNumberFormat="1" applyFont="1" applyBorder="1" applyAlignment="1">
      <alignment horizontal="center"/>
    </xf>
    <xf numFmtId="0" fontId="0" fillId="45" borderId="110" xfId="0" applyNumberFormat="1" applyFill="1" applyBorder="1" applyAlignment="1">
      <alignment/>
    </xf>
    <xf numFmtId="0" fontId="0" fillId="45" borderId="110" xfId="0" applyNumberFormat="1" applyFill="1" applyBorder="1" applyAlignment="1">
      <alignment horizontal="left"/>
    </xf>
    <xf numFmtId="0" fontId="58" fillId="0" borderId="110" xfId="0" applyNumberFormat="1" applyFont="1" applyBorder="1" applyAlignment="1">
      <alignment horizontal="center"/>
    </xf>
    <xf numFmtId="0" fontId="3" fillId="0" borderId="110" xfId="0" applyNumberFormat="1" applyFont="1" applyBorder="1" applyAlignment="1">
      <alignment horizontal="center"/>
    </xf>
    <xf numFmtId="0" fontId="0" fillId="45" borderId="110" xfId="0" applyNumberFormat="1" applyFont="1" applyFill="1" applyBorder="1" applyAlignment="1">
      <alignment horizontal="center"/>
    </xf>
    <xf numFmtId="0" fontId="59" fillId="0" borderId="110" xfId="0" applyNumberFormat="1" applyFont="1" applyBorder="1" applyAlignment="1">
      <alignment horizontal="center"/>
    </xf>
    <xf numFmtId="0" fontId="3" fillId="55" borderId="110" xfId="0" applyNumberFormat="1" applyFont="1" applyFill="1" applyBorder="1" applyAlignment="1">
      <alignment horizontal="center"/>
    </xf>
    <xf numFmtId="0" fontId="59" fillId="55" borderId="110" xfId="0" applyNumberFormat="1" applyFont="1" applyFill="1" applyBorder="1" applyAlignment="1">
      <alignment horizontal="left" vertical="center"/>
    </xf>
    <xf numFmtId="0" fontId="0" fillId="0" borderId="110" xfId="0" applyNumberForma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6" fillId="45" borderId="0" xfId="0" applyFont="1" applyFill="1" applyBorder="1" applyAlignment="1">
      <alignment/>
    </xf>
    <xf numFmtId="0" fontId="5" fillId="45" borderId="0" xfId="0" applyFont="1" applyFill="1" applyBorder="1" applyAlignment="1">
      <alignment/>
    </xf>
    <xf numFmtId="0" fontId="6" fillId="4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54" borderId="58" xfId="0" applyFont="1" applyFill="1" applyBorder="1" applyAlignment="1">
      <alignment horizontal="center"/>
    </xf>
    <xf numFmtId="0" fontId="3" fillId="54" borderId="23" xfId="0" applyFont="1" applyFill="1" applyBorder="1" applyAlignment="1">
      <alignment horizontal="center"/>
    </xf>
    <xf numFmtId="0" fontId="3" fillId="54" borderId="22" xfId="0" applyFont="1" applyFill="1" applyBorder="1" applyAlignment="1">
      <alignment horizontal="center"/>
    </xf>
    <xf numFmtId="0" fontId="3" fillId="54" borderId="112" xfId="0" applyFont="1" applyFill="1" applyBorder="1" applyAlignment="1">
      <alignment horizontal="center"/>
    </xf>
    <xf numFmtId="0" fontId="3" fillId="54" borderId="72" xfId="0" applyFont="1" applyFill="1" applyBorder="1" applyAlignment="1">
      <alignment horizontal="center"/>
    </xf>
    <xf numFmtId="0" fontId="3" fillId="54" borderId="52" xfId="0" applyFont="1" applyFill="1" applyBorder="1" applyAlignment="1">
      <alignment horizontal="center"/>
    </xf>
    <xf numFmtId="0" fontId="3" fillId="44" borderId="94" xfId="0" applyFont="1" applyFill="1" applyBorder="1" applyAlignment="1">
      <alignment horizontal="center"/>
    </xf>
    <xf numFmtId="0" fontId="3" fillId="54" borderId="113" xfId="0" applyFont="1" applyFill="1" applyBorder="1" applyAlignment="1">
      <alignment horizontal="center"/>
    </xf>
    <xf numFmtId="0" fontId="6" fillId="45" borderId="114" xfId="0" applyFont="1" applyFill="1" applyBorder="1" applyAlignment="1">
      <alignment horizontal="center"/>
    </xf>
    <xf numFmtId="0" fontId="55" fillId="54" borderId="58" xfId="0" applyFont="1" applyFill="1" applyBorder="1" applyAlignment="1">
      <alignment horizontal="center"/>
    </xf>
    <xf numFmtId="0" fontId="55" fillId="54" borderId="23" xfId="0" applyFont="1" applyFill="1" applyBorder="1" applyAlignment="1">
      <alignment horizontal="center"/>
    </xf>
    <xf numFmtId="0" fontId="55" fillId="54" borderId="22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7" fillId="45" borderId="110" xfId="0" applyFont="1" applyFill="1" applyBorder="1" applyAlignment="1">
      <alignment/>
    </xf>
    <xf numFmtId="0" fontId="18" fillId="45" borderId="110" xfId="0" applyFont="1" applyFill="1" applyBorder="1" applyAlignment="1">
      <alignment/>
    </xf>
    <xf numFmtId="0" fontId="17" fillId="45" borderId="110" xfId="0" applyFont="1" applyFill="1" applyBorder="1" applyAlignment="1">
      <alignment horizontal="left"/>
    </xf>
    <xf numFmtId="0" fontId="60" fillId="45" borderId="110" xfId="0" applyFont="1" applyFill="1" applyBorder="1" applyAlignment="1">
      <alignment/>
    </xf>
    <xf numFmtId="0" fontId="17" fillId="45" borderId="110" xfId="0" applyFont="1" applyFill="1" applyBorder="1" applyAlignment="1">
      <alignment vertical="center"/>
    </xf>
    <xf numFmtId="0" fontId="17" fillId="45" borderId="40" xfId="0" applyFont="1" applyFill="1" applyBorder="1" applyAlignment="1">
      <alignment/>
    </xf>
    <xf numFmtId="0" fontId="60" fillId="45" borderId="40" xfId="0" applyFont="1" applyFill="1" applyBorder="1" applyAlignment="1">
      <alignment/>
    </xf>
    <xf numFmtId="0" fontId="15" fillId="45" borderId="110" xfId="0" applyFont="1" applyFill="1" applyBorder="1" applyAlignment="1">
      <alignment horizontal="center"/>
    </xf>
    <xf numFmtId="0" fontId="61" fillId="55" borderId="110" xfId="0" applyNumberFormat="1" applyFont="1" applyFill="1" applyBorder="1" applyAlignment="1">
      <alignment horizontal="left" vertical="center"/>
    </xf>
    <xf numFmtId="0" fontId="15" fillId="55" borderId="110" xfId="0" applyNumberFormat="1" applyFont="1" applyFill="1" applyBorder="1" applyAlignment="1">
      <alignment horizontal="center"/>
    </xf>
    <xf numFmtId="0" fontId="15" fillId="0" borderId="110" xfId="0" applyNumberFormat="1" applyFont="1" applyBorder="1" applyAlignment="1">
      <alignment horizontal="center"/>
    </xf>
    <xf numFmtId="0" fontId="15" fillId="45" borderId="110" xfId="0" applyNumberFormat="1" applyFont="1" applyFill="1" applyBorder="1" applyAlignment="1">
      <alignment horizontal="center"/>
    </xf>
    <xf numFmtId="0" fontId="61" fillId="55" borderId="110" xfId="0" applyNumberFormat="1" applyFont="1" applyFill="1" applyBorder="1" applyAlignment="1">
      <alignment horizontal="center"/>
    </xf>
    <xf numFmtId="0" fontId="59" fillId="45" borderId="110" xfId="0" applyNumberFormat="1" applyFont="1" applyFill="1" applyBorder="1" applyAlignment="1">
      <alignment horizontal="center"/>
    </xf>
    <xf numFmtId="0" fontId="58" fillId="45" borderId="110" xfId="0" applyNumberFormat="1" applyFont="1" applyFill="1" applyBorder="1" applyAlignment="1">
      <alignment horizontal="center"/>
    </xf>
    <xf numFmtId="0" fontId="3" fillId="45" borderId="110" xfId="0" applyNumberFormat="1" applyFont="1" applyFill="1" applyBorder="1" applyAlignment="1">
      <alignment horizontal="center"/>
    </xf>
    <xf numFmtId="0" fontId="58" fillId="55" borderId="110" xfId="0" applyNumberFormat="1" applyFont="1" applyFill="1" applyBorder="1" applyAlignment="1">
      <alignment horizontal="center"/>
    </xf>
    <xf numFmtId="0" fontId="61" fillId="45" borderId="110" xfId="0" applyNumberFormat="1" applyFont="1" applyFill="1" applyBorder="1" applyAlignment="1">
      <alignment horizontal="center"/>
    </xf>
    <xf numFmtId="0" fontId="3" fillId="54" borderId="115" xfId="0" applyFont="1" applyFill="1" applyBorder="1" applyAlignment="1">
      <alignment horizontal="center"/>
    </xf>
    <xf numFmtId="0" fontId="3" fillId="56" borderId="10" xfId="0" applyFont="1" applyFill="1" applyBorder="1" applyAlignment="1">
      <alignment horizontal="center" textRotation="90"/>
    </xf>
    <xf numFmtId="14" fontId="3" fillId="56" borderId="61" xfId="0" applyNumberFormat="1" applyFont="1" applyFill="1" applyBorder="1" applyAlignment="1">
      <alignment horizontal="center" vertical="center" textRotation="90"/>
    </xf>
    <xf numFmtId="0" fontId="3" fillId="56" borderId="61" xfId="0" applyFont="1" applyFill="1" applyBorder="1" applyAlignment="1">
      <alignment horizontal="center" vertical="center"/>
    </xf>
    <xf numFmtId="0" fontId="3" fillId="56" borderId="61" xfId="0" applyFont="1" applyFill="1" applyBorder="1" applyAlignment="1">
      <alignment horizontal="center"/>
    </xf>
    <xf numFmtId="14" fontId="3" fillId="56" borderId="10" xfId="0" applyNumberFormat="1" applyFont="1" applyFill="1" applyBorder="1" applyAlignment="1">
      <alignment horizontal="center" vertical="center" textRotation="90"/>
    </xf>
    <xf numFmtId="0" fontId="3" fillId="56" borderId="10" xfId="0" applyFont="1" applyFill="1" applyBorder="1" applyAlignment="1">
      <alignment horizontal="center" vertical="center"/>
    </xf>
    <xf numFmtId="0" fontId="3" fillId="56" borderId="10" xfId="0" applyFont="1" applyFill="1" applyBorder="1" applyAlignment="1">
      <alignment horizontal="center"/>
    </xf>
    <xf numFmtId="0" fontId="3" fillId="56" borderId="61" xfId="0" applyFont="1" applyFill="1" applyBorder="1" applyAlignment="1">
      <alignment horizontal="center" textRotation="90"/>
    </xf>
    <xf numFmtId="14" fontId="3" fillId="56" borderId="0" xfId="0" applyNumberFormat="1" applyFont="1" applyFill="1" applyBorder="1" applyAlignment="1">
      <alignment horizontal="center" vertical="center" textRotation="90"/>
    </xf>
    <xf numFmtId="16" fontId="3" fillId="56" borderId="61" xfId="0" applyNumberFormat="1" applyFont="1" applyFill="1" applyBorder="1" applyAlignment="1">
      <alignment horizontal="center" vertical="center"/>
    </xf>
    <xf numFmtId="0" fontId="3" fillId="56" borderId="60" xfId="0" applyFont="1" applyFill="1" applyBorder="1" applyAlignment="1">
      <alignment horizontal="center" textRotation="90"/>
    </xf>
    <xf numFmtId="0" fontId="5" fillId="45" borderId="110" xfId="0" applyFont="1" applyFill="1" applyBorder="1" applyAlignment="1">
      <alignment horizontal="center"/>
    </xf>
    <xf numFmtId="0" fontId="58" fillId="57" borderId="110" xfId="0" applyNumberFormat="1" applyFont="1" applyFill="1" applyBorder="1" applyAlignment="1">
      <alignment horizontal="left" vertical="center"/>
    </xf>
    <xf numFmtId="0" fontId="5" fillId="58" borderId="110" xfId="0" applyNumberFormat="1" applyFont="1" applyFill="1" applyBorder="1" applyAlignment="1">
      <alignment/>
    </xf>
    <xf numFmtId="0" fontId="3" fillId="57" borderId="110" xfId="0" applyNumberFormat="1" applyFont="1" applyFill="1" applyBorder="1" applyAlignment="1">
      <alignment horizontal="center"/>
    </xf>
    <xf numFmtId="0" fontId="62" fillId="55" borderId="110" xfId="0" applyNumberFormat="1" applyFont="1" applyFill="1" applyBorder="1" applyAlignment="1">
      <alignment horizontal="left" vertical="center"/>
    </xf>
    <xf numFmtId="0" fontId="14" fillId="55" borderId="110" xfId="0" applyNumberFormat="1" applyFont="1" applyFill="1" applyBorder="1" applyAlignment="1">
      <alignment horizontal="center"/>
    </xf>
    <xf numFmtId="0" fontId="14" fillId="0" borderId="110" xfId="0" applyNumberFormat="1" applyFont="1" applyBorder="1" applyAlignment="1">
      <alignment horizontal="center"/>
    </xf>
    <xf numFmtId="0" fontId="61" fillId="59" borderId="110" xfId="0" applyNumberFormat="1" applyFont="1" applyFill="1" applyBorder="1" applyAlignment="1">
      <alignment horizontal="center"/>
    </xf>
    <xf numFmtId="0" fontId="61" fillId="0" borderId="110" xfId="0" applyNumberFormat="1" applyFont="1" applyBorder="1" applyAlignment="1">
      <alignment horizontal="center"/>
    </xf>
    <xf numFmtId="0" fontId="55" fillId="58" borderId="110" xfId="0" applyFont="1" applyFill="1" applyBorder="1" applyAlignment="1">
      <alignment horizontal="left"/>
    </xf>
    <xf numFmtId="0" fontId="5" fillId="58" borderId="110" xfId="0" applyFont="1" applyFill="1" applyBorder="1" applyAlignment="1">
      <alignment/>
    </xf>
    <xf numFmtId="0" fontId="6" fillId="58" borderId="110" xfId="0" applyNumberFormat="1" applyFont="1" applyFill="1" applyBorder="1" applyAlignment="1">
      <alignment/>
    </xf>
    <xf numFmtId="0" fontId="5" fillId="45" borderId="111" xfId="0" applyFont="1" applyFill="1" applyBorder="1" applyAlignment="1">
      <alignment horizontal="center"/>
    </xf>
    <xf numFmtId="0" fontId="5" fillId="45" borderId="0" xfId="0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62" fillId="59" borderId="110" xfId="0" applyNumberFormat="1" applyFont="1" applyFill="1" applyBorder="1" applyAlignment="1">
      <alignment horizontal="center"/>
    </xf>
    <xf numFmtId="0" fontId="62" fillId="0" borderId="110" xfId="0" applyNumberFormat="1" applyFont="1" applyBorder="1" applyAlignment="1">
      <alignment horizontal="center"/>
    </xf>
    <xf numFmtId="0" fontId="3" fillId="57" borderId="110" xfId="0" applyNumberFormat="1" applyFont="1" applyFill="1" applyBorder="1" applyAlignment="1">
      <alignment horizontal="left" vertical="center"/>
    </xf>
    <xf numFmtId="0" fontId="5" fillId="58" borderId="110" xfId="0" applyNumberFormat="1" applyFont="1" applyFill="1" applyBorder="1" applyAlignment="1">
      <alignment vertical="center"/>
    </xf>
    <xf numFmtId="0" fontId="55" fillId="58" borderId="110" xfId="0" applyNumberFormat="1" applyFont="1" applyFill="1" applyBorder="1" applyAlignment="1">
      <alignment horizontal="left"/>
    </xf>
    <xf numFmtId="0" fontId="61" fillId="0" borderId="111" xfId="0" applyNumberFormat="1" applyFont="1" applyBorder="1" applyAlignment="1">
      <alignment horizontal="center"/>
    </xf>
    <xf numFmtId="0" fontId="15" fillId="0" borderId="111" xfId="0" applyNumberFormat="1" applyFont="1" applyBorder="1" applyAlignment="1">
      <alignment horizontal="center"/>
    </xf>
    <xf numFmtId="0" fontId="61" fillId="55" borderId="40" xfId="0" applyNumberFormat="1" applyFont="1" applyFill="1" applyBorder="1" applyAlignment="1">
      <alignment horizontal="left" vertical="center"/>
    </xf>
    <xf numFmtId="0" fontId="55" fillId="58" borderId="40" xfId="0" applyFont="1" applyFill="1" applyBorder="1" applyAlignment="1">
      <alignment horizontal="left"/>
    </xf>
    <xf numFmtId="0" fontId="61" fillId="59" borderId="111" xfId="0" applyNumberFormat="1" applyFont="1" applyFill="1" applyBorder="1" applyAlignment="1">
      <alignment horizontal="center"/>
    </xf>
    <xf numFmtId="0" fontId="5" fillId="58" borderId="40" xfId="0" applyFont="1" applyFill="1" applyBorder="1" applyAlignment="1">
      <alignment/>
    </xf>
    <xf numFmtId="0" fontId="17" fillId="45" borderId="40" xfId="0" applyNumberFormat="1" applyFont="1" applyFill="1" applyBorder="1" applyAlignment="1">
      <alignment/>
    </xf>
    <xf numFmtId="0" fontId="5" fillId="60" borderId="110" xfId="0" applyFont="1" applyFill="1" applyBorder="1" applyAlignment="1">
      <alignment horizontal="center"/>
    </xf>
    <xf numFmtId="0" fontId="3" fillId="60" borderId="110" xfId="0" applyFont="1" applyFill="1" applyBorder="1" applyAlignment="1">
      <alignment horizontal="center"/>
    </xf>
    <xf numFmtId="0" fontId="3" fillId="45" borderId="110" xfId="0" applyFont="1" applyFill="1" applyBorder="1" applyAlignment="1">
      <alignment horizontal="center"/>
    </xf>
    <xf numFmtId="0" fontId="17" fillId="45" borderId="110" xfId="0" applyFont="1" applyFill="1" applyBorder="1" applyAlignment="1">
      <alignment horizontal="center"/>
    </xf>
    <xf numFmtId="0" fontId="17" fillId="60" borderId="110" xfId="0" applyFont="1" applyFill="1" applyBorder="1" applyAlignment="1">
      <alignment horizontal="center"/>
    </xf>
    <xf numFmtId="0" fontId="15" fillId="0" borderId="110" xfId="0" applyFont="1" applyBorder="1" applyAlignment="1">
      <alignment horizontal="center"/>
    </xf>
    <xf numFmtId="0" fontId="58" fillId="61" borderId="110" xfId="0" applyNumberFormat="1" applyFont="1" applyFill="1" applyBorder="1" applyAlignment="1">
      <alignment horizontal="left" vertical="center"/>
    </xf>
    <xf numFmtId="0" fontId="5" fillId="62" borderId="110" xfId="0" applyFont="1" applyFill="1" applyBorder="1" applyAlignment="1">
      <alignment/>
    </xf>
    <xf numFmtId="0" fontId="3" fillId="62" borderId="110" xfId="0" applyFont="1" applyFill="1" applyBorder="1" applyAlignment="1">
      <alignment horizontal="center"/>
    </xf>
    <xf numFmtId="0" fontId="5" fillId="62" borderId="110" xfId="0" applyFont="1" applyFill="1" applyBorder="1" applyAlignment="1">
      <alignment vertical="center"/>
    </xf>
    <xf numFmtId="0" fontId="3" fillId="62" borderId="110" xfId="0" applyFont="1" applyFill="1" applyBorder="1" applyAlignment="1">
      <alignment horizontal="left"/>
    </xf>
    <xf numFmtId="0" fontId="5" fillId="62" borderId="110" xfId="0" applyFont="1" applyFill="1" applyBorder="1" applyAlignment="1">
      <alignment horizontal="left"/>
    </xf>
    <xf numFmtId="0" fontId="55" fillId="62" borderId="110" xfId="0" applyFont="1" applyFill="1" applyBorder="1" applyAlignment="1">
      <alignment horizontal="left"/>
    </xf>
    <xf numFmtId="0" fontId="63" fillId="62" borderId="110" xfId="0" applyFont="1" applyFill="1" applyBorder="1" applyAlignment="1">
      <alignment horizontal="left"/>
    </xf>
    <xf numFmtId="0" fontId="55" fillId="62" borderId="40" xfId="0" applyFont="1" applyFill="1" applyBorder="1" applyAlignment="1">
      <alignment horizontal="left"/>
    </xf>
    <xf numFmtId="0" fontId="15" fillId="60" borderId="110" xfId="0" applyFont="1" applyFill="1" applyBorder="1" applyAlignment="1">
      <alignment horizontal="center"/>
    </xf>
    <xf numFmtId="0" fontId="10" fillId="60" borderId="110" xfId="0" applyFont="1" applyFill="1" applyBorder="1" applyAlignment="1">
      <alignment horizontal="center"/>
    </xf>
    <xf numFmtId="0" fontId="10" fillId="60" borderId="110" xfId="0" applyFont="1" applyFill="1" applyBorder="1" applyAlignment="1">
      <alignment horizontal="left"/>
    </xf>
    <xf numFmtId="0" fontId="17" fillId="45" borderId="110" xfId="0" applyFont="1" applyFill="1" applyBorder="1" applyAlignment="1">
      <alignment horizontal="center" vertical="center"/>
    </xf>
    <xf numFmtId="0" fontId="17" fillId="45" borderId="111" xfId="0" applyFont="1" applyFill="1" applyBorder="1" applyAlignment="1">
      <alignment horizontal="center"/>
    </xf>
    <xf numFmtId="0" fontId="15" fillId="0" borderId="111" xfId="0" applyFont="1" applyBorder="1" applyAlignment="1">
      <alignment horizontal="center"/>
    </xf>
    <xf numFmtId="0" fontId="3" fillId="50" borderId="28" xfId="0" applyFont="1" applyFill="1" applyBorder="1" applyAlignment="1">
      <alignment horizontal="center"/>
    </xf>
    <xf numFmtId="0" fontId="3" fillId="50" borderId="57" xfId="0" applyFont="1" applyFill="1" applyBorder="1" applyAlignment="1">
      <alignment horizontal="center"/>
    </xf>
    <xf numFmtId="14" fontId="3" fillId="50" borderId="0" xfId="0" applyNumberFormat="1" applyFont="1" applyFill="1" applyBorder="1" applyAlignment="1">
      <alignment horizontal="center" vertical="center" textRotation="90"/>
    </xf>
    <xf numFmtId="14" fontId="3" fillId="50" borderId="12" xfId="0" applyNumberFormat="1" applyFont="1" applyFill="1" applyBorder="1" applyAlignment="1">
      <alignment horizontal="center" vertical="center" textRotation="90"/>
    </xf>
    <xf numFmtId="0" fontId="3" fillId="50" borderId="12" xfId="0" applyFont="1" applyFill="1" applyBorder="1" applyAlignment="1">
      <alignment horizontal="center" vertical="center"/>
    </xf>
    <xf numFmtId="0" fontId="3" fillId="50" borderId="12" xfId="0" applyFont="1" applyFill="1" applyBorder="1" applyAlignment="1">
      <alignment horizontal="center"/>
    </xf>
    <xf numFmtId="0" fontId="3" fillId="50" borderId="49" xfId="0" applyFont="1" applyFill="1" applyBorder="1" applyAlignment="1">
      <alignment horizontal="center"/>
    </xf>
    <xf numFmtId="14" fontId="3" fillId="50" borderId="61" xfId="0" applyNumberFormat="1" applyFont="1" applyFill="1" applyBorder="1" applyAlignment="1">
      <alignment horizontal="center" vertical="center" textRotation="90"/>
    </xf>
    <xf numFmtId="0" fontId="3" fillId="50" borderId="61" xfId="0" applyFont="1" applyFill="1" applyBorder="1" applyAlignment="1">
      <alignment horizontal="center" textRotation="90"/>
    </xf>
    <xf numFmtId="0" fontId="3" fillId="50" borderId="61" xfId="0" applyFont="1" applyFill="1" applyBorder="1" applyAlignment="1">
      <alignment horizontal="center"/>
    </xf>
    <xf numFmtId="0" fontId="3" fillId="50" borderId="74" xfId="0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 vertical="center" wrapText="1"/>
    </xf>
    <xf numFmtId="0" fontId="3" fillId="50" borderId="6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63" borderId="0" xfId="0" applyFont="1" applyFill="1" applyAlignment="1">
      <alignment/>
    </xf>
    <xf numFmtId="0" fontId="3" fillId="35" borderId="14" xfId="0" applyFont="1" applyFill="1" applyBorder="1" applyAlignment="1">
      <alignment horizontal="left"/>
    </xf>
    <xf numFmtId="0" fontId="3" fillId="35" borderId="46" xfId="0" applyFont="1" applyFill="1" applyBorder="1" applyAlignment="1">
      <alignment horizontal="left"/>
    </xf>
    <xf numFmtId="0" fontId="55" fillId="63" borderId="0" xfId="0" applyFont="1" applyFill="1" applyBorder="1" applyAlignment="1">
      <alignment horizontal="right"/>
    </xf>
    <xf numFmtId="14" fontId="3" fillId="64" borderId="10" xfId="0" applyNumberFormat="1" applyFont="1" applyFill="1" applyBorder="1" applyAlignment="1">
      <alignment horizontal="center" vertical="center" textRotation="90"/>
    </xf>
    <xf numFmtId="14" fontId="3" fillId="64" borderId="60" xfId="0" applyNumberFormat="1" applyFont="1" applyFill="1" applyBorder="1" applyAlignment="1">
      <alignment horizontal="center" vertical="center" textRotation="90"/>
    </xf>
    <xf numFmtId="0" fontId="3" fillId="64" borderId="10" xfId="0" applyFont="1" applyFill="1" applyBorder="1" applyAlignment="1">
      <alignment horizontal="center" vertical="center"/>
    </xf>
    <xf numFmtId="0" fontId="3" fillId="64" borderId="60" xfId="0" applyFont="1" applyFill="1" applyBorder="1" applyAlignment="1">
      <alignment horizontal="center" vertical="center"/>
    </xf>
    <xf numFmtId="14" fontId="3" fillId="64" borderId="10" xfId="0" applyNumberFormat="1" applyFont="1" applyFill="1" applyBorder="1" applyAlignment="1">
      <alignment horizontal="center" textRotation="90"/>
    </xf>
    <xf numFmtId="0" fontId="3" fillId="64" borderId="60" xfId="0" applyFont="1" applyFill="1" applyBorder="1" applyAlignment="1">
      <alignment horizontal="center" textRotation="90"/>
    </xf>
    <xf numFmtId="0" fontId="3" fillId="64" borderId="10" xfId="0" applyFont="1" applyFill="1" applyBorder="1" applyAlignment="1">
      <alignment horizontal="center"/>
    </xf>
    <xf numFmtId="0" fontId="3" fillId="64" borderId="60" xfId="0" applyFont="1" applyFill="1" applyBorder="1" applyAlignment="1">
      <alignment horizontal="center"/>
    </xf>
    <xf numFmtId="0" fontId="3" fillId="64" borderId="28" xfId="0" applyFont="1" applyFill="1" applyBorder="1" applyAlignment="1">
      <alignment horizontal="center"/>
    </xf>
    <xf numFmtId="0" fontId="55" fillId="63" borderId="40" xfId="0" applyFont="1" applyFill="1" applyBorder="1" applyAlignment="1">
      <alignment horizontal="left"/>
    </xf>
    <xf numFmtId="0" fontId="3" fillId="41" borderId="12" xfId="0" applyFont="1" applyFill="1" applyBorder="1" applyAlignment="1">
      <alignment horizontal="center"/>
    </xf>
    <xf numFmtId="0" fontId="6" fillId="63" borderId="40" xfId="0" applyFont="1" applyFill="1" applyBorder="1" applyAlignment="1">
      <alignment/>
    </xf>
    <xf numFmtId="0" fontId="5" fillId="63" borderId="116" xfId="0" applyFont="1" applyFill="1" applyBorder="1" applyAlignment="1">
      <alignment/>
    </xf>
    <xf numFmtId="0" fontId="55" fillId="60" borderId="110" xfId="0" applyFont="1" applyFill="1" applyBorder="1" applyAlignment="1">
      <alignment horizontal="center"/>
    </xf>
    <xf numFmtId="0" fontId="3" fillId="63" borderId="15" xfId="0" applyFont="1" applyFill="1" applyBorder="1" applyAlignment="1">
      <alignment horizontal="left"/>
    </xf>
    <xf numFmtId="0" fontId="55" fillId="65" borderId="40" xfId="0" applyFont="1" applyFill="1" applyBorder="1" applyAlignment="1">
      <alignment horizontal="left"/>
    </xf>
    <xf numFmtId="0" fontId="55" fillId="66" borderId="4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49" borderId="97" xfId="0" applyFont="1" applyFill="1" applyBorder="1" applyAlignment="1">
      <alignment horizontal="center" vertical="center"/>
    </xf>
    <xf numFmtId="0" fontId="3" fillId="49" borderId="97" xfId="0" applyFont="1" applyFill="1" applyBorder="1" applyAlignment="1">
      <alignment horizontal="center" textRotation="90"/>
    </xf>
    <xf numFmtId="0" fontId="3" fillId="49" borderId="97" xfId="0" applyFont="1" applyFill="1" applyBorder="1" applyAlignment="1">
      <alignment horizontal="center"/>
    </xf>
    <xf numFmtId="0" fontId="3" fillId="43" borderId="117" xfId="0" applyFont="1" applyFill="1" applyBorder="1" applyAlignment="1">
      <alignment horizontal="center" vertical="center"/>
    </xf>
    <xf numFmtId="0" fontId="3" fillId="43" borderId="117" xfId="0" applyFont="1" applyFill="1" applyBorder="1" applyAlignment="1">
      <alignment horizontal="center" textRotation="90"/>
    </xf>
    <xf numFmtId="0" fontId="3" fillId="43" borderId="117" xfId="0" applyFont="1" applyFill="1" applyBorder="1" applyAlignment="1">
      <alignment horizontal="center"/>
    </xf>
    <xf numFmtId="0" fontId="3" fillId="0" borderId="118" xfId="0" applyFont="1" applyFill="1" applyBorder="1" applyAlignment="1">
      <alignment horizontal="center"/>
    </xf>
    <xf numFmtId="0" fontId="3" fillId="0" borderId="119" xfId="0" applyFont="1" applyFill="1" applyBorder="1" applyAlignment="1">
      <alignment horizontal="center"/>
    </xf>
    <xf numFmtId="14" fontId="3" fillId="56" borderId="12" xfId="0" applyNumberFormat="1" applyFont="1" applyFill="1" applyBorder="1" applyAlignment="1">
      <alignment horizontal="center" vertical="center" textRotation="90"/>
    </xf>
    <xf numFmtId="14" fontId="3" fillId="56" borderId="59" xfId="0" applyNumberFormat="1" applyFont="1" applyFill="1" applyBorder="1" applyAlignment="1">
      <alignment horizontal="center" vertical="center" textRotation="90"/>
    </xf>
    <xf numFmtId="14" fontId="3" fillId="56" borderId="11" xfId="0" applyNumberFormat="1" applyFont="1" applyFill="1" applyBorder="1" applyAlignment="1">
      <alignment horizontal="center" vertical="center" textRotation="90"/>
    </xf>
    <xf numFmtId="0" fontId="3" fillId="56" borderId="12" xfId="0" applyFont="1" applyFill="1" applyBorder="1" applyAlignment="1">
      <alignment horizontal="center" vertical="center"/>
    </xf>
    <xf numFmtId="0" fontId="3" fillId="56" borderId="59" xfId="0" applyFont="1" applyFill="1" applyBorder="1" applyAlignment="1">
      <alignment horizontal="center" vertical="center"/>
    </xf>
    <xf numFmtId="16" fontId="3" fillId="56" borderId="11" xfId="0" applyNumberFormat="1" applyFont="1" applyFill="1" applyBorder="1" applyAlignment="1">
      <alignment horizontal="center" vertical="center"/>
    </xf>
    <xf numFmtId="0" fontId="14" fillId="56" borderId="10" xfId="0" applyFont="1" applyFill="1" applyBorder="1" applyAlignment="1">
      <alignment horizontal="center" textRotation="90"/>
    </xf>
    <xf numFmtId="0" fontId="3" fillId="56" borderId="11" xfId="0" applyFont="1" applyFill="1" applyBorder="1" applyAlignment="1">
      <alignment horizontal="center" textRotation="90"/>
    </xf>
    <xf numFmtId="0" fontId="3" fillId="56" borderId="93" xfId="0" applyFont="1" applyFill="1" applyBorder="1" applyAlignment="1">
      <alignment horizontal="center"/>
    </xf>
    <xf numFmtId="0" fontId="3" fillId="56" borderId="12" xfId="0" applyFont="1" applyFill="1" applyBorder="1" applyAlignment="1">
      <alignment horizontal="center"/>
    </xf>
    <xf numFmtId="0" fontId="3" fillId="56" borderId="59" xfId="0" applyFont="1" applyFill="1" applyBorder="1" applyAlignment="1">
      <alignment horizontal="center"/>
    </xf>
    <xf numFmtId="0" fontId="3" fillId="56" borderId="11" xfId="0" applyFont="1" applyFill="1" applyBorder="1" applyAlignment="1">
      <alignment horizontal="center"/>
    </xf>
    <xf numFmtId="14" fontId="3" fillId="56" borderId="10" xfId="0" applyNumberFormat="1" applyFont="1" applyFill="1" applyBorder="1" applyAlignment="1">
      <alignment horizontal="center" vertical="center"/>
    </xf>
    <xf numFmtId="0" fontId="3" fillId="41" borderId="101" xfId="0" applyFont="1" applyFill="1" applyBorder="1" applyAlignment="1">
      <alignment horizontal="center" vertical="center"/>
    </xf>
    <xf numFmtId="0" fontId="3" fillId="41" borderId="60" xfId="0" applyFont="1" applyFill="1" applyBorder="1" applyAlignment="1">
      <alignment horizontal="center" textRotation="90"/>
    </xf>
    <xf numFmtId="0" fontId="3" fillId="41" borderId="101" xfId="0" applyFont="1" applyFill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43" borderId="87" xfId="0" applyFont="1" applyFill="1" applyBorder="1" applyAlignment="1">
      <alignment horizontal="center" vertical="center" wrapText="1"/>
    </xf>
    <xf numFmtId="0" fontId="3" fillId="43" borderId="87" xfId="0" applyFont="1" applyFill="1" applyBorder="1" applyAlignment="1">
      <alignment horizontal="center" textRotation="90"/>
    </xf>
    <xf numFmtId="0" fontId="3" fillId="43" borderId="87" xfId="0" applyFont="1" applyFill="1" applyBorder="1" applyAlignment="1">
      <alignment horizontal="center"/>
    </xf>
    <xf numFmtId="0" fontId="3" fillId="44" borderId="120" xfId="0" applyFont="1" applyFill="1" applyBorder="1" applyAlignment="1">
      <alignment horizontal="center"/>
    </xf>
    <xf numFmtId="0" fontId="3" fillId="43" borderId="89" xfId="0" applyFont="1" applyFill="1" applyBorder="1" applyAlignment="1">
      <alignment horizontal="center" vertical="center"/>
    </xf>
    <xf numFmtId="0" fontId="3" fillId="43" borderId="89" xfId="0" applyFont="1" applyFill="1" applyBorder="1" applyAlignment="1">
      <alignment horizontal="center" textRotation="90"/>
    </xf>
    <xf numFmtId="0" fontId="3" fillId="43" borderId="89" xfId="0" applyFont="1" applyFill="1" applyBorder="1" applyAlignment="1">
      <alignment horizontal="center"/>
    </xf>
    <xf numFmtId="0" fontId="3" fillId="56" borderId="109" xfId="0" applyFont="1" applyFill="1" applyBorder="1" applyAlignment="1">
      <alignment horizontal="center" vertical="center"/>
    </xf>
    <xf numFmtId="0" fontId="3" fillId="56" borderId="109" xfId="0" applyFont="1" applyFill="1" applyBorder="1" applyAlignment="1">
      <alignment horizontal="center" textRotation="90"/>
    </xf>
    <xf numFmtId="0" fontId="3" fillId="56" borderId="109" xfId="0" applyFont="1" applyFill="1" applyBorder="1" applyAlignment="1">
      <alignment horizontal="center"/>
    </xf>
    <xf numFmtId="0" fontId="55" fillId="50" borderId="37" xfId="0" applyFont="1" applyFill="1" applyBorder="1" applyAlignment="1">
      <alignment horizontal="center" textRotation="90" wrapText="1"/>
    </xf>
    <xf numFmtId="0" fontId="64" fillId="50" borderId="10" xfId="0" applyFont="1" applyFill="1" applyBorder="1" applyAlignment="1">
      <alignment horizontal="center" vertical="center" wrapText="1"/>
    </xf>
    <xf numFmtId="0" fontId="3" fillId="50" borderId="35" xfId="0" applyFont="1" applyFill="1" applyBorder="1" applyAlignment="1">
      <alignment horizontal="center"/>
    </xf>
    <xf numFmtId="0" fontId="3" fillId="50" borderId="20" xfId="0" applyFont="1" applyFill="1" applyBorder="1" applyAlignment="1">
      <alignment horizontal="center"/>
    </xf>
    <xf numFmtId="0" fontId="3" fillId="50" borderId="21" xfId="0" applyFont="1" applyFill="1" applyBorder="1" applyAlignment="1">
      <alignment horizontal="center"/>
    </xf>
    <xf numFmtId="0" fontId="58" fillId="59" borderId="110" xfId="0" applyNumberFormat="1" applyFont="1" applyFill="1" applyBorder="1" applyAlignment="1">
      <alignment horizontal="center"/>
    </xf>
    <xf numFmtId="0" fontId="3" fillId="41" borderId="12" xfId="0" applyFont="1" applyFill="1" applyBorder="1" applyAlignment="1">
      <alignment horizontal="center" vertical="center"/>
    </xf>
    <xf numFmtId="0" fontId="3" fillId="41" borderId="12" xfId="0" applyFont="1" applyFill="1" applyBorder="1" applyAlignment="1">
      <alignment horizontal="center" textRotation="90"/>
    </xf>
    <xf numFmtId="0" fontId="3" fillId="45" borderId="121" xfId="0" applyFont="1" applyFill="1" applyBorder="1" applyAlignment="1">
      <alignment horizontal="center"/>
    </xf>
    <xf numFmtId="0" fontId="3" fillId="45" borderId="122" xfId="0" applyFont="1" applyFill="1" applyBorder="1" applyAlignment="1">
      <alignment horizontal="center"/>
    </xf>
    <xf numFmtId="0" fontId="3" fillId="45" borderId="123" xfId="0" applyFont="1" applyFill="1" applyBorder="1" applyAlignment="1">
      <alignment horizontal="center"/>
    </xf>
    <xf numFmtId="0" fontId="3" fillId="44" borderId="0" xfId="0" applyFont="1" applyFill="1" applyBorder="1" applyAlignment="1">
      <alignment horizontal="center"/>
    </xf>
    <xf numFmtId="0" fontId="13" fillId="43" borderId="61" xfId="0" applyFont="1" applyFill="1" applyBorder="1" applyAlignment="1">
      <alignment horizontal="center" textRotation="90"/>
    </xf>
    <xf numFmtId="0" fontId="55" fillId="66" borderId="124" xfId="0" applyFont="1" applyFill="1" applyBorder="1" applyAlignment="1">
      <alignment horizontal="left"/>
    </xf>
    <xf numFmtId="0" fontId="4" fillId="38" borderId="125" xfId="0" applyFont="1" applyFill="1" applyBorder="1" applyAlignment="1">
      <alignment horizontal="center"/>
    </xf>
    <xf numFmtId="0" fontId="8" fillId="40" borderId="126" xfId="0" applyFont="1" applyFill="1" applyBorder="1" applyAlignment="1">
      <alignment horizontal="center"/>
    </xf>
    <xf numFmtId="0" fontId="55" fillId="0" borderId="54" xfId="0" applyFont="1" applyFill="1" applyBorder="1" applyAlignment="1">
      <alignment horizontal="center"/>
    </xf>
    <xf numFmtId="0" fontId="3" fillId="35" borderId="127" xfId="0" applyFont="1" applyFill="1" applyBorder="1" applyAlignment="1">
      <alignment horizontal="center"/>
    </xf>
    <xf numFmtId="0" fontId="55" fillId="66" borderId="128" xfId="0" applyFont="1" applyFill="1" applyBorder="1" applyAlignment="1">
      <alignment horizontal="left"/>
    </xf>
    <xf numFmtId="0" fontId="4" fillId="38" borderId="129" xfId="0" applyFont="1" applyFill="1" applyBorder="1" applyAlignment="1">
      <alignment horizontal="center"/>
    </xf>
    <xf numFmtId="0" fontId="8" fillId="40" borderId="130" xfId="0" applyFont="1" applyFill="1" applyBorder="1" applyAlignment="1">
      <alignment horizontal="center"/>
    </xf>
    <xf numFmtId="0" fontId="3" fillId="54" borderId="131" xfId="0" applyFont="1" applyFill="1" applyBorder="1" applyAlignment="1">
      <alignment horizontal="center"/>
    </xf>
    <xf numFmtId="0" fontId="3" fillId="54" borderId="132" xfId="0" applyFont="1" applyFill="1" applyBorder="1" applyAlignment="1">
      <alignment horizontal="center"/>
    </xf>
    <xf numFmtId="0" fontId="55" fillId="54" borderId="131" xfId="0" applyFont="1" applyFill="1" applyBorder="1" applyAlignment="1">
      <alignment horizontal="center"/>
    </xf>
    <xf numFmtId="0" fontId="3" fillId="54" borderId="133" xfId="0" applyFont="1" applyFill="1" applyBorder="1" applyAlignment="1">
      <alignment horizontal="center"/>
    </xf>
    <xf numFmtId="0" fontId="3" fillId="54" borderId="134" xfId="0" applyFont="1" applyFill="1" applyBorder="1" applyAlignment="1">
      <alignment horizontal="center"/>
    </xf>
    <xf numFmtId="0" fontId="3" fillId="45" borderId="135" xfId="0" applyFont="1" applyFill="1" applyBorder="1" applyAlignment="1">
      <alignment horizontal="center"/>
    </xf>
    <xf numFmtId="0" fontId="3" fillId="54" borderId="135" xfId="0" applyFont="1" applyFill="1" applyBorder="1" applyAlignment="1">
      <alignment horizontal="center"/>
    </xf>
    <xf numFmtId="0" fontId="3" fillId="45" borderId="136" xfId="0" applyFont="1" applyFill="1" applyBorder="1" applyAlignment="1">
      <alignment horizontal="center"/>
    </xf>
    <xf numFmtId="0" fontId="3" fillId="45" borderId="134" xfId="0" applyFont="1" applyFill="1" applyBorder="1" applyAlignment="1">
      <alignment horizontal="center"/>
    </xf>
    <xf numFmtId="0" fontId="3" fillId="50" borderId="134" xfId="0" applyFont="1" applyFill="1" applyBorder="1" applyAlignment="1">
      <alignment horizontal="center"/>
    </xf>
    <xf numFmtId="0" fontId="3" fillId="45" borderId="137" xfId="0" applyFont="1" applyFill="1" applyBorder="1" applyAlignment="1">
      <alignment horizontal="center"/>
    </xf>
    <xf numFmtId="0" fontId="3" fillId="0" borderId="134" xfId="0" applyFont="1" applyFill="1" applyBorder="1" applyAlignment="1">
      <alignment horizontal="center"/>
    </xf>
    <xf numFmtId="0" fontId="3" fillId="0" borderId="132" xfId="0" applyFont="1" applyFill="1" applyBorder="1" applyAlignment="1">
      <alignment horizontal="center"/>
    </xf>
    <xf numFmtId="0" fontId="3" fillId="0" borderId="138" xfId="0" applyFont="1" applyFill="1" applyBorder="1" applyAlignment="1">
      <alignment horizontal="center"/>
    </xf>
    <xf numFmtId="0" fontId="3" fillId="0" borderId="139" xfId="0" applyFont="1" applyFill="1" applyBorder="1" applyAlignment="1">
      <alignment horizontal="center"/>
    </xf>
    <xf numFmtId="0" fontId="3" fillId="0" borderId="140" xfId="0" applyFont="1" applyFill="1" applyBorder="1" applyAlignment="1">
      <alignment horizontal="center"/>
    </xf>
    <xf numFmtId="0" fontId="3" fillId="0" borderId="135" xfId="0" applyFont="1" applyFill="1" applyBorder="1" applyAlignment="1">
      <alignment horizontal="center"/>
    </xf>
    <xf numFmtId="0" fontId="3" fillId="0" borderId="141" xfId="0" applyFont="1" applyFill="1" applyBorder="1" applyAlignment="1">
      <alignment horizontal="center"/>
    </xf>
    <xf numFmtId="0" fontId="55" fillId="45" borderId="110" xfId="0" applyFont="1" applyFill="1" applyBorder="1" applyAlignment="1">
      <alignment horizontal="center"/>
    </xf>
    <xf numFmtId="0" fontId="6" fillId="62" borderId="110" xfId="0" applyFont="1" applyFill="1" applyBorder="1" applyAlignment="1">
      <alignment/>
    </xf>
    <xf numFmtId="0" fontId="5" fillId="58" borderId="111" xfId="0" applyFont="1" applyFill="1" applyBorder="1" applyAlignment="1">
      <alignment vertical="center"/>
    </xf>
    <xf numFmtId="0" fontId="15" fillId="0" borderId="110" xfId="0" applyNumberFormat="1" applyFont="1" applyBorder="1" applyAlignment="1">
      <alignment/>
    </xf>
    <xf numFmtId="0" fontId="15" fillId="0" borderId="114" xfId="0" applyNumberFormat="1" applyFont="1" applyBorder="1" applyAlignment="1">
      <alignment/>
    </xf>
    <xf numFmtId="0" fontId="61" fillId="0" borderId="114" xfId="0" applyNumberFormat="1" applyFont="1" applyBorder="1" applyAlignment="1">
      <alignment horizontal="center"/>
    </xf>
    <xf numFmtId="0" fontId="61" fillId="59" borderId="114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7" fillId="38" borderId="143" xfId="0" applyFont="1" applyFill="1" applyBorder="1" applyAlignment="1">
      <alignment horizontal="center" vertical="center" textRotation="90" wrapText="1"/>
    </xf>
    <xf numFmtId="0" fontId="7" fillId="38" borderId="144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 wrapText="1"/>
    </xf>
    <xf numFmtId="0" fontId="9" fillId="40" borderId="144" xfId="0" applyFont="1" applyFill="1" applyBorder="1" applyAlignment="1">
      <alignment horizontal="center" vertical="center" textRotation="90" wrapText="1"/>
    </xf>
    <xf numFmtId="0" fontId="3" fillId="35" borderId="145" xfId="0" applyFont="1" applyFill="1" applyBorder="1" applyAlignment="1">
      <alignment horizontal="center" vertical="center" wrapText="1"/>
    </xf>
    <xf numFmtId="0" fontId="3" fillId="35" borderId="146" xfId="0" applyFont="1" applyFill="1" applyBorder="1" applyAlignment="1">
      <alignment horizontal="center" vertical="center" wrapText="1"/>
    </xf>
    <xf numFmtId="0" fontId="3" fillId="35" borderId="147" xfId="0" applyFont="1" applyFill="1" applyBorder="1" applyAlignment="1">
      <alignment horizontal="center" vertical="center" wrapText="1"/>
    </xf>
    <xf numFmtId="0" fontId="3" fillId="63" borderId="15" xfId="0" applyFont="1" applyFill="1" applyBorder="1" applyAlignment="1">
      <alignment horizontal="left"/>
    </xf>
    <xf numFmtId="201" fontId="11" fillId="39" borderId="145" xfId="0" applyNumberFormat="1" applyFont="1" applyFill="1" applyBorder="1" applyAlignment="1">
      <alignment horizontal="center" vertical="center" wrapText="1"/>
    </xf>
    <xf numFmtId="201" fontId="11" fillId="39" borderId="146" xfId="0" applyNumberFormat="1" applyFont="1" applyFill="1" applyBorder="1" applyAlignment="1">
      <alignment horizontal="center" vertical="center" wrapText="1"/>
    </xf>
    <xf numFmtId="201" fontId="11" fillId="39" borderId="147" xfId="0" applyNumberFormat="1" applyFont="1" applyFill="1" applyBorder="1" applyAlignment="1">
      <alignment horizontal="center" vertical="center" wrapText="1"/>
    </xf>
    <xf numFmtId="201" fontId="7" fillId="38" borderId="148" xfId="0" applyNumberFormat="1" applyFont="1" applyFill="1" applyBorder="1" applyAlignment="1">
      <alignment horizontal="center" vertical="center" textRotation="90" wrapText="1"/>
    </xf>
    <xf numFmtId="201" fontId="9" fillId="40" borderId="148" xfId="0" applyNumberFormat="1" applyFont="1" applyFill="1" applyBorder="1" applyAlignment="1">
      <alignment horizontal="center" vertical="center" textRotation="90" wrapText="1"/>
    </xf>
    <xf numFmtId="201" fontId="3" fillId="43" borderId="10" xfId="0" applyNumberFormat="1" applyFont="1" applyFill="1" applyBorder="1" applyAlignment="1">
      <alignment horizontal="center" vertical="center" textRotation="90"/>
    </xf>
    <xf numFmtId="201" fontId="3" fillId="52" borderId="10" xfId="0" applyNumberFormat="1" applyFont="1" applyFill="1" applyBorder="1" applyAlignment="1">
      <alignment horizontal="center" vertical="center" textRotation="90"/>
    </xf>
    <xf numFmtId="201" fontId="3" fillId="56" borderId="61" xfId="0" applyNumberFormat="1" applyFont="1" applyFill="1" applyBorder="1" applyAlignment="1">
      <alignment horizontal="center" vertical="center" textRotation="90"/>
    </xf>
    <xf numFmtId="201" fontId="0" fillId="0" borderId="0" xfId="0" applyNumberFormat="1" applyAlignment="1">
      <alignment/>
    </xf>
    <xf numFmtId="202" fontId="3" fillId="43" borderId="10" xfId="0" applyNumberFormat="1" applyFont="1" applyFill="1" applyBorder="1" applyAlignment="1">
      <alignment horizontal="center" vertical="center" textRotation="90"/>
    </xf>
    <xf numFmtId="202" fontId="3" fillId="56" borderId="10" xfId="0" applyNumberFormat="1" applyFont="1" applyFill="1" applyBorder="1" applyAlignment="1">
      <alignment horizontal="center" vertical="center" textRotation="90"/>
    </xf>
    <xf numFmtId="202" fontId="3" fillId="41" borderId="97" xfId="0" applyNumberFormat="1" applyFont="1" applyFill="1" applyBorder="1" applyAlignment="1">
      <alignment horizontal="center" vertical="center" textRotation="90"/>
    </xf>
    <xf numFmtId="202" fontId="3" fillId="41" borderId="12" xfId="0" applyNumberFormat="1" applyFont="1" applyFill="1" applyBorder="1" applyAlignment="1">
      <alignment horizontal="center" vertical="center" textRotation="90"/>
    </xf>
    <xf numFmtId="202" fontId="3" fillId="43" borderId="61" xfId="0" applyNumberFormat="1" applyFont="1" applyFill="1" applyBorder="1" applyAlignment="1">
      <alignment horizontal="center" vertical="center" textRotation="90"/>
    </xf>
    <xf numFmtId="202" fontId="3" fillId="56" borderId="109" xfId="0" applyNumberFormat="1" applyFont="1" applyFill="1" applyBorder="1" applyAlignment="1">
      <alignment horizontal="center" vertical="center" textRotation="90"/>
    </xf>
    <xf numFmtId="202" fontId="3" fillId="41" borderId="10" xfId="0" applyNumberFormat="1" applyFont="1" applyFill="1" applyBorder="1" applyAlignment="1">
      <alignment horizontal="center" vertical="center" textRotation="90"/>
    </xf>
    <xf numFmtId="202" fontId="3" fillId="41" borderId="10" xfId="0" applyNumberFormat="1" applyFont="1" applyFill="1" applyBorder="1" applyAlignment="1">
      <alignment horizontal="center" vertical="center" textRotation="90" wrapText="1"/>
    </xf>
    <xf numFmtId="202" fontId="3" fillId="41" borderId="61" xfId="0" applyNumberFormat="1" applyFont="1" applyFill="1" applyBorder="1" applyAlignment="1">
      <alignment horizontal="center" vertical="center" textRotation="90"/>
    </xf>
    <xf numFmtId="202" fontId="3" fillId="43" borderId="89" xfId="0" applyNumberFormat="1" applyFont="1" applyFill="1" applyBorder="1" applyAlignment="1">
      <alignment horizontal="center" vertical="center" textRotation="90"/>
    </xf>
    <xf numFmtId="202" fontId="3" fillId="49" borderId="10" xfId="0" applyNumberFormat="1" applyFont="1" applyFill="1" applyBorder="1" applyAlignment="1">
      <alignment horizontal="center" vertical="center" textRotation="90"/>
    </xf>
    <xf numFmtId="202" fontId="3" fillId="50" borderId="10" xfId="0" applyNumberFormat="1" applyFont="1" applyFill="1" applyBorder="1" applyAlignment="1">
      <alignment horizontal="center" vertical="center" textRotation="90" wrapText="1"/>
    </xf>
    <xf numFmtId="202" fontId="3" fillId="41" borderId="87" xfId="0" applyNumberFormat="1" applyFont="1" applyFill="1" applyBorder="1" applyAlignment="1">
      <alignment horizontal="center" vertical="center" textRotation="90"/>
    </xf>
    <xf numFmtId="202" fontId="3" fillId="43" borderId="87" xfId="0" applyNumberFormat="1" applyFont="1" applyFill="1" applyBorder="1" applyAlignment="1">
      <alignment horizontal="center" vertical="center" textRotation="90"/>
    </xf>
    <xf numFmtId="202" fontId="3" fillId="41" borderId="101" xfId="0" applyNumberFormat="1" applyFont="1" applyFill="1" applyBorder="1" applyAlignment="1">
      <alignment horizontal="center" vertical="center" textRotation="90"/>
    </xf>
    <xf numFmtId="202" fontId="3" fillId="41" borderId="11" xfId="0" applyNumberFormat="1" applyFont="1" applyFill="1" applyBorder="1" applyAlignment="1">
      <alignment horizontal="center" vertical="center" textRotation="90"/>
    </xf>
    <xf numFmtId="202" fontId="3" fillId="43" borderId="117" xfId="0" applyNumberFormat="1" applyFont="1" applyFill="1" applyBorder="1" applyAlignment="1">
      <alignment horizontal="center" vertical="center" textRotation="90"/>
    </xf>
    <xf numFmtId="202" fontId="3" fillId="49" borderId="97" xfId="0" applyNumberFormat="1" applyFont="1" applyFill="1" applyBorder="1" applyAlignment="1">
      <alignment horizontal="center" vertical="center" textRotation="90"/>
    </xf>
    <xf numFmtId="202" fontId="3" fillId="56" borderId="0" xfId="0" applyNumberFormat="1" applyFont="1" applyFill="1" applyBorder="1" applyAlignment="1">
      <alignment horizontal="center" vertical="center" textRotation="90"/>
    </xf>
    <xf numFmtId="202" fontId="3" fillId="56" borderId="12" xfId="0" applyNumberFormat="1" applyFont="1" applyFill="1" applyBorder="1" applyAlignment="1">
      <alignment horizontal="center" vertical="center" textRotation="90"/>
    </xf>
    <xf numFmtId="202" fontId="3" fillId="56" borderId="59" xfId="0" applyNumberFormat="1" applyFont="1" applyFill="1" applyBorder="1" applyAlignment="1">
      <alignment horizontal="center" vertical="center" textRotation="90"/>
    </xf>
    <xf numFmtId="202" fontId="3" fillId="56" borderId="61" xfId="0" applyNumberFormat="1" applyFont="1" applyFill="1" applyBorder="1" applyAlignment="1">
      <alignment horizontal="center" vertical="center" textRotation="90"/>
    </xf>
    <xf numFmtId="202" fontId="3" fillId="56" borderId="11" xfId="0" applyNumberFormat="1" applyFont="1" applyFill="1" applyBorder="1" applyAlignment="1">
      <alignment horizontal="center" vertical="center" textRotation="90"/>
    </xf>
    <xf numFmtId="0" fontId="3" fillId="63" borderId="15" xfId="0" applyFont="1" applyFill="1" applyBorder="1" applyAlignment="1">
      <alignment horizontal="left"/>
    </xf>
    <xf numFmtId="14" fontId="3" fillId="8" borderId="10" xfId="0" applyNumberFormat="1" applyFont="1" applyFill="1" applyBorder="1" applyAlignment="1">
      <alignment horizontal="center" vertical="center" textRotation="90"/>
    </xf>
    <xf numFmtId="14" fontId="3" fillId="8" borderId="61" xfId="0" applyNumberFormat="1" applyFont="1" applyFill="1" applyBorder="1" applyAlignment="1">
      <alignment horizontal="center" vertical="center" textRotation="90"/>
    </xf>
    <xf numFmtId="0" fontId="3" fillId="8" borderId="10" xfId="0" applyFont="1" applyFill="1" applyBorder="1" applyAlignment="1">
      <alignment horizontal="center" vertical="center"/>
    </xf>
    <xf numFmtId="0" fontId="3" fillId="8" borderId="61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textRotation="90"/>
    </xf>
    <xf numFmtId="0" fontId="3" fillId="8" borderId="10" xfId="0" applyFont="1" applyFill="1" applyBorder="1" applyAlignment="1">
      <alignment horizontal="center"/>
    </xf>
    <xf numFmtId="0" fontId="3" fillId="8" borderId="61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14" fontId="3" fillId="43" borderId="59" xfId="0" applyNumberFormat="1" applyFont="1" applyFill="1" applyBorder="1" applyAlignment="1">
      <alignment horizontal="center" vertical="center" textRotation="90"/>
    </xf>
    <xf numFmtId="0" fontId="3" fillId="43" borderId="59" xfId="0" applyFont="1" applyFill="1" applyBorder="1" applyAlignment="1">
      <alignment horizontal="center" vertical="center"/>
    </xf>
    <xf numFmtId="0" fontId="3" fillId="43" borderId="59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textRotation="90" wrapText="1"/>
    </xf>
    <xf numFmtId="14" fontId="3" fillId="41" borderId="0" xfId="0" applyNumberFormat="1" applyFont="1" applyFill="1" applyBorder="1" applyAlignment="1">
      <alignment horizontal="center" vertical="center" textRotation="90"/>
    </xf>
    <xf numFmtId="16" fontId="3" fillId="41" borderId="61" xfId="0" applyNumberFormat="1" applyFont="1" applyFill="1" applyBorder="1" applyAlignment="1">
      <alignment horizontal="center" vertical="center"/>
    </xf>
    <xf numFmtId="0" fontId="3" fillId="41" borderId="93" xfId="0" applyFont="1" applyFill="1" applyBorder="1" applyAlignment="1">
      <alignment horizontal="center"/>
    </xf>
    <xf numFmtId="0" fontId="3" fillId="34" borderId="149" xfId="0" applyFont="1" applyFill="1" applyBorder="1" applyAlignment="1">
      <alignment horizontal="center"/>
    </xf>
    <xf numFmtId="0" fontId="14" fillId="35" borderId="0" xfId="0" applyFont="1" applyFill="1" applyBorder="1" applyAlignment="1">
      <alignment vertical="center" wrapText="1"/>
    </xf>
    <xf numFmtId="0" fontId="8" fillId="37" borderId="13" xfId="0" applyFont="1" applyFill="1" applyBorder="1" applyAlignment="1">
      <alignment horizontal="center" vertical="center" wrapText="1"/>
    </xf>
    <xf numFmtId="0" fontId="3" fillId="44" borderId="146" xfId="0" applyFont="1" applyFill="1" applyBorder="1" applyAlignment="1">
      <alignment horizontal="center"/>
    </xf>
    <xf numFmtId="0" fontId="3" fillId="44" borderId="15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44" borderId="151" xfId="0" applyFont="1" applyFill="1" applyBorder="1" applyAlignment="1">
      <alignment horizontal="center"/>
    </xf>
    <xf numFmtId="0" fontId="7" fillId="38" borderId="145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/>
    </xf>
    <xf numFmtId="0" fontId="14" fillId="67" borderId="110" xfId="0" applyFont="1" applyFill="1" applyBorder="1" applyAlignment="1">
      <alignment horizontal="center"/>
    </xf>
    <xf numFmtId="0" fontId="10" fillId="67" borderId="110" xfId="0" applyFont="1" applyFill="1" applyBorder="1" applyAlignment="1">
      <alignment horizontal="center"/>
    </xf>
    <xf numFmtId="0" fontId="0" fillId="67" borderId="110" xfId="0" applyFill="1" applyBorder="1" applyAlignment="1">
      <alignment horizontal="center"/>
    </xf>
    <xf numFmtId="0" fontId="17" fillId="67" borderId="110" xfId="0" applyFont="1" applyFill="1" applyBorder="1" applyAlignment="1">
      <alignment horizontal="center"/>
    </xf>
    <xf numFmtId="0" fontId="5" fillId="67" borderId="110" xfId="0" applyFont="1" applyFill="1" applyBorder="1" applyAlignment="1">
      <alignment horizontal="center"/>
    </xf>
    <xf numFmtId="0" fontId="6" fillId="67" borderId="110" xfId="0" applyFont="1" applyFill="1" applyBorder="1" applyAlignment="1">
      <alignment horizontal="center"/>
    </xf>
    <xf numFmtId="0" fontId="6" fillId="67" borderId="110" xfId="0" applyFont="1" applyFill="1" applyBorder="1" applyAlignment="1">
      <alignment horizontal="center" vertical="center"/>
    </xf>
    <xf numFmtId="0" fontId="17" fillId="67" borderId="110" xfId="0" applyFont="1" applyFill="1" applyBorder="1" applyAlignment="1">
      <alignment horizontal="center" vertical="center"/>
    </xf>
    <xf numFmtId="0" fontId="17" fillId="67" borderId="111" xfId="0" applyFont="1" applyFill="1" applyBorder="1" applyAlignment="1">
      <alignment horizontal="center"/>
    </xf>
    <xf numFmtId="0" fontId="6" fillId="67" borderId="111" xfId="0" applyFont="1" applyFill="1" applyBorder="1" applyAlignment="1">
      <alignment horizontal="center"/>
    </xf>
    <xf numFmtId="0" fontId="15" fillId="67" borderId="111" xfId="0" applyFont="1" applyFill="1" applyBorder="1" applyAlignment="1">
      <alignment horizontal="center"/>
    </xf>
    <xf numFmtId="0" fontId="5" fillId="67" borderId="111" xfId="0" applyFont="1" applyFill="1" applyBorder="1" applyAlignment="1">
      <alignment horizontal="center"/>
    </xf>
    <xf numFmtId="0" fontId="15" fillId="67" borderId="110" xfId="0" applyFont="1" applyFill="1" applyBorder="1" applyAlignment="1">
      <alignment horizontal="center"/>
    </xf>
    <xf numFmtId="0" fontId="18" fillId="67" borderId="111" xfId="0" applyFont="1" applyFill="1" applyBorder="1" applyAlignment="1">
      <alignment horizontal="center"/>
    </xf>
    <xf numFmtId="0" fontId="14" fillId="45" borderId="110" xfId="0" applyNumberFormat="1" applyFont="1" applyFill="1" applyBorder="1" applyAlignment="1">
      <alignment horizontal="center"/>
    </xf>
    <xf numFmtId="0" fontId="18" fillId="45" borderId="110" xfId="0" applyFont="1" applyFill="1" applyBorder="1" applyAlignment="1">
      <alignment horizontal="center"/>
    </xf>
    <xf numFmtId="0" fontId="17" fillId="45" borderId="0" xfId="0" applyFont="1" applyFill="1" applyBorder="1" applyAlignment="1">
      <alignment horizontal="center"/>
    </xf>
    <xf numFmtId="0" fontId="15" fillId="0" borderId="0" xfId="0" applyNumberFormat="1" applyFont="1" applyAlignment="1">
      <alignment/>
    </xf>
    <xf numFmtId="0" fontId="3" fillId="63" borderId="15" xfId="0" applyFont="1" applyFill="1" applyBorder="1" applyAlignment="1">
      <alignment horizontal="left"/>
    </xf>
    <xf numFmtId="0" fontId="3" fillId="45" borderId="5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66" borderId="40" xfId="0" applyFont="1" applyFill="1" applyBorder="1" applyAlignment="1">
      <alignment horizontal="left"/>
    </xf>
    <xf numFmtId="14" fontId="3" fillId="41" borderId="12" xfId="0" applyNumberFormat="1" applyFont="1" applyFill="1" applyBorder="1" applyAlignment="1">
      <alignment horizontal="center" vertical="center" textRotation="90"/>
    </xf>
    <xf numFmtId="0" fontId="3" fillId="41" borderId="12" xfId="0" applyFont="1" applyFill="1" applyBorder="1" applyAlignment="1">
      <alignment horizontal="center" vertical="center" wrapText="1"/>
    </xf>
    <xf numFmtId="0" fontId="3" fillId="45" borderId="23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34" borderId="142" xfId="0" applyFont="1" applyFill="1" applyBorder="1" applyAlignment="1">
      <alignment horizontal="center"/>
    </xf>
    <xf numFmtId="0" fontId="11" fillId="39" borderId="145" xfId="0" applyFont="1" applyFill="1" applyBorder="1" applyAlignment="1">
      <alignment horizontal="center" vertical="center" wrapText="1"/>
    </xf>
    <xf numFmtId="0" fontId="11" fillId="39" borderId="146" xfId="0" applyFont="1" applyFill="1" applyBorder="1" applyAlignment="1">
      <alignment horizontal="center" vertical="center" wrapText="1"/>
    </xf>
    <xf numFmtId="0" fontId="11" fillId="39" borderId="147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5" xfId="0" applyFont="1" applyFill="1" applyBorder="1" applyAlignment="1">
      <alignment horizontal="center" vertical="center" wrapText="1"/>
    </xf>
    <xf numFmtId="0" fontId="11" fillId="39" borderId="46" xfId="0" applyFont="1" applyFill="1" applyBorder="1" applyAlignment="1">
      <alignment horizontal="center" vertical="center" wrapText="1"/>
    </xf>
    <xf numFmtId="0" fontId="9" fillId="40" borderId="148" xfId="0" applyFont="1" applyFill="1" applyBorder="1" applyAlignment="1">
      <alignment horizontal="center" vertical="center" textRotation="90" wrapText="1"/>
    </xf>
    <xf numFmtId="0" fontId="9" fillId="40" borderId="143" xfId="0" applyFont="1" applyFill="1" applyBorder="1" applyAlignment="1">
      <alignment horizontal="center" vertical="center" textRotation="90" wrapText="1"/>
    </xf>
    <xf numFmtId="0" fontId="9" fillId="40" borderId="144" xfId="0" applyFont="1" applyFill="1" applyBorder="1" applyAlignment="1">
      <alignment horizontal="center" vertical="center" textRotation="90" wrapText="1"/>
    </xf>
    <xf numFmtId="0" fontId="3" fillId="35" borderId="145" xfId="0" applyFont="1" applyFill="1" applyBorder="1" applyAlignment="1">
      <alignment horizontal="center" vertical="center" wrapText="1"/>
    </xf>
    <xf numFmtId="0" fontId="3" fillId="35" borderId="146" xfId="0" applyFont="1" applyFill="1" applyBorder="1" applyAlignment="1">
      <alignment horizontal="center" vertical="center" wrapText="1"/>
    </xf>
    <xf numFmtId="0" fontId="3" fillId="35" borderId="147" xfId="0" applyFont="1" applyFill="1" applyBorder="1" applyAlignment="1">
      <alignment horizontal="center" vertical="center" wrapText="1"/>
    </xf>
    <xf numFmtId="0" fontId="7" fillId="38" borderId="148" xfId="0" applyFont="1" applyFill="1" applyBorder="1" applyAlignment="1">
      <alignment horizontal="center" vertical="center" textRotation="90" wrapText="1"/>
    </xf>
    <xf numFmtId="0" fontId="7" fillId="38" borderId="143" xfId="0" applyFont="1" applyFill="1" applyBorder="1" applyAlignment="1">
      <alignment horizontal="center" vertical="center" textRotation="90" wrapText="1"/>
    </xf>
    <xf numFmtId="0" fontId="7" fillId="38" borderId="144" xfId="0" applyFont="1" applyFill="1" applyBorder="1" applyAlignment="1">
      <alignment horizontal="center" vertical="center" textRotation="90" wrapText="1"/>
    </xf>
    <xf numFmtId="0" fontId="12" fillId="0" borderId="146" xfId="0" applyFont="1" applyBorder="1" applyAlignment="1">
      <alignment/>
    </xf>
    <xf numFmtId="0" fontId="12" fillId="0" borderId="147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46" xfId="0" applyFont="1" applyBorder="1" applyAlignment="1">
      <alignment/>
    </xf>
    <xf numFmtId="0" fontId="7" fillId="38" borderId="145" xfId="0" applyFont="1" applyFill="1" applyBorder="1" applyAlignment="1">
      <alignment horizontal="center" vertical="center" textRotation="90" wrapText="1"/>
    </xf>
    <xf numFmtId="0" fontId="7" fillId="38" borderId="13" xfId="0" applyFont="1" applyFill="1" applyBorder="1" applyAlignment="1">
      <alignment horizontal="center" vertical="center" textRotation="90" wrapText="1"/>
    </xf>
    <xf numFmtId="0" fontId="7" fillId="38" borderId="14" xfId="0" applyFont="1" applyFill="1" applyBorder="1" applyAlignment="1">
      <alignment horizontal="center" vertical="center" textRotation="90" wrapText="1"/>
    </xf>
    <xf numFmtId="0" fontId="3" fillId="35" borderId="14" xfId="0" applyFont="1" applyFill="1" applyBorder="1" applyAlignment="1">
      <alignment horizontal="left"/>
    </xf>
    <xf numFmtId="0" fontId="3" fillId="63" borderId="15" xfId="0" applyFont="1" applyFill="1" applyBorder="1" applyAlignment="1">
      <alignment horizontal="left"/>
    </xf>
    <xf numFmtId="0" fontId="3" fillId="35" borderId="46" xfId="0" applyFont="1" applyFill="1" applyBorder="1" applyAlignment="1">
      <alignment horizontal="left"/>
    </xf>
    <xf numFmtId="0" fontId="3" fillId="35" borderId="152" xfId="0" applyFont="1" applyFill="1" applyBorder="1" applyAlignment="1">
      <alignment horizontal="left"/>
    </xf>
    <xf numFmtId="0" fontId="3" fillId="63" borderId="153" xfId="0" applyFont="1" applyFill="1" applyBorder="1" applyAlignment="1">
      <alignment horizontal="left"/>
    </xf>
    <xf numFmtId="0" fontId="3" fillId="35" borderId="154" xfId="0" applyFont="1" applyFill="1" applyBorder="1" applyAlignment="1">
      <alignment horizontal="left"/>
    </xf>
    <xf numFmtId="0" fontId="16" fillId="52" borderId="155" xfId="0" applyFont="1" applyFill="1" applyBorder="1" applyAlignment="1">
      <alignment horizontal="center"/>
    </xf>
    <xf numFmtId="0" fontId="16" fillId="52" borderId="156" xfId="0" applyFont="1" applyFill="1" applyBorder="1" applyAlignment="1">
      <alignment horizontal="center"/>
    </xf>
    <xf numFmtId="0" fontId="16" fillId="52" borderId="157" xfId="0" applyFont="1" applyFill="1" applyBorder="1" applyAlignment="1">
      <alignment horizontal="center"/>
    </xf>
    <xf numFmtId="0" fontId="10" fillId="68" borderId="110" xfId="0" applyFont="1" applyFill="1" applyBorder="1" applyAlignment="1">
      <alignment horizontal="center"/>
    </xf>
    <xf numFmtId="0" fontId="7" fillId="62" borderId="155" xfId="0" applyFont="1" applyFill="1" applyBorder="1" applyAlignment="1">
      <alignment horizontal="center"/>
    </xf>
    <xf numFmtId="0" fontId="7" fillId="62" borderId="156" xfId="0" applyFont="1" applyFill="1" applyBorder="1" applyAlignment="1">
      <alignment horizontal="center"/>
    </xf>
    <xf numFmtId="0" fontId="7" fillId="62" borderId="157" xfId="0" applyFont="1" applyFill="1" applyBorder="1" applyAlignment="1">
      <alignment horizontal="center"/>
    </xf>
    <xf numFmtId="0" fontId="16" fillId="52" borderId="155" xfId="0" applyNumberFormat="1" applyFont="1" applyFill="1" applyBorder="1" applyAlignment="1">
      <alignment horizontal="center"/>
    </xf>
    <xf numFmtId="0" fontId="16" fillId="52" borderId="156" xfId="0" applyNumberFormat="1" applyFont="1" applyFill="1" applyBorder="1" applyAlignment="1">
      <alignment horizontal="center"/>
    </xf>
    <xf numFmtId="0" fontId="10" fillId="58" borderId="158" xfId="0" applyNumberFormat="1" applyFont="1" applyFill="1" applyBorder="1" applyAlignment="1">
      <alignment horizontal="center"/>
    </xf>
    <xf numFmtId="0" fontId="10" fillId="58" borderId="159" xfId="0" applyNumberFormat="1" applyFont="1" applyFill="1" applyBorder="1" applyAlignment="1">
      <alignment horizontal="center"/>
    </xf>
    <xf numFmtId="0" fontId="10" fillId="58" borderId="160" xfId="0" applyNumberFormat="1" applyFont="1" applyFill="1" applyBorder="1" applyAlignment="1">
      <alignment horizontal="center"/>
    </xf>
    <xf numFmtId="0" fontId="7" fillId="52" borderId="155" xfId="0" applyNumberFormat="1" applyFont="1" applyFill="1" applyBorder="1" applyAlignment="1">
      <alignment horizontal="center"/>
    </xf>
    <xf numFmtId="0" fontId="7" fillId="52" borderId="156" xfId="0" applyNumberFormat="1" applyFont="1" applyFill="1" applyBorder="1" applyAlignment="1">
      <alignment horizontal="center"/>
    </xf>
    <xf numFmtId="0" fontId="7" fillId="52" borderId="157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3</xdr:row>
      <xdr:rowOff>2657475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657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942975</xdr:colOff>
      <xdr:row>5</xdr:row>
      <xdr:rowOff>104775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38225"/>
          <a:ext cx="2305050" cy="2952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28575</xdr:rowOff>
    </xdr:to>
    <xdr:pic>
      <xdr:nvPicPr>
        <xdr:cNvPr id="1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28575</xdr:rowOff>
    </xdr:to>
    <xdr:pic>
      <xdr:nvPicPr>
        <xdr:cNvPr id="1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876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1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0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942975</xdr:colOff>
      <xdr:row>5</xdr:row>
      <xdr:rowOff>57150</xdr:rowOff>
    </xdr:to>
    <xdr:pic>
      <xdr:nvPicPr>
        <xdr:cNvPr id="2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38225"/>
          <a:ext cx="2400300" cy="2905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942975</xdr:colOff>
      <xdr:row>3</xdr:row>
      <xdr:rowOff>2657475</xdr:rowOff>
    </xdr:to>
    <xdr:pic>
      <xdr:nvPicPr>
        <xdr:cNvPr id="2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2400300" cy="2581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0" y="228600"/>
          <a:ext cx="30003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2</xdr:row>
      <xdr:rowOff>57150</xdr:rowOff>
    </xdr:from>
    <xdr:to>
      <xdr:col>2</xdr:col>
      <xdr:colOff>923925</xdr:colOff>
      <xdr:row>5</xdr:row>
      <xdr:rowOff>104775</xdr:rowOff>
    </xdr:to>
    <xdr:pic>
      <xdr:nvPicPr>
        <xdr:cNvPr id="2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"/>
          <a:ext cx="2343150" cy="3067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1152525</xdr:colOff>
      <xdr:row>3</xdr:row>
      <xdr:rowOff>428625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190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4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1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7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1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0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2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3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9525</xdr:colOff>
      <xdr:row>5</xdr:row>
      <xdr:rowOff>76200</xdr:rowOff>
    </xdr:to>
    <xdr:pic>
      <xdr:nvPicPr>
        <xdr:cNvPr id="2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09825" cy="3686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6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2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2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9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171450</xdr:rowOff>
    </xdr:to>
    <xdr:pic>
      <xdr:nvPicPr>
        <xdr:cNvPr id="3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1152525</xdr:colOff>
      <xdr:row>3</xdr:row>
      <xdr:rowOff>428625</xdr:rowOff>
    </xdr:to>
    <xdr:pic>
      <xdr:nvPicPr>
        <xdr:cNvPr id="3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1907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3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3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3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381000</xdr:rowOff>
    </xdr:to>
    <xdr:pic>
      <xdr:nvPicPr>
        <xdr:cNvPr id="4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4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45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47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9525</xdr:colOff>
      <xdr:row>5</xdr:row>
      <xdr:rowOff>76200</xdr:rowOff>
    </xdr:to>
    <xdr:pic>
      <xdr:nvPicPr>
        <xdr:cNvPr id="48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409825" cy="3686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390525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4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5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390525</xdr:rowOff>
    </xdr:to>
    <xdr:pic>
      <xdr:nvPicPr>
        <xdr:cNvPr id="6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7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8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1152525</xdr:colOff>
      <xdr:row>3</xdr:row>
      <xdr:rowOff>409575</xdr:rowOff>
    </xdr:to>
    <xdr:pic>
      <xdr:nvPicPr>
        <xdr:cNvPr id="9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22860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3</xdr:row>
      <xdr:rowOff>76200</xdr:rowOff>
    </xdr:from>
    <xdr:to>
      <xdr:col>2</xdr:col>
      <xdr:colOff>1152525</xdr:colOff>
      <xdr:row>3</xdr:row>
      <xdr:rowOff>171450</xdr:rowOff>
    </xdr:to>
    <xdr:pic>
      <xdr:nvPicPr>
        <xdr:cNvPr id="10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2286000" cy="95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11" name="Rectangle 2"/>
        <xdr:cNvSpPr>
          <a:spLocks/>
        </xdr:cNvSpPr>
      </xdr:nvSpPr>
      <xdr:spPr>
        <a:xfrm>
          <a:off x="0" y="228600"/>
          <a:ext cx="2400300" cy="752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2</xdr:col>
      <xdr:colOff>1209675</xdr:colOff>
      <xdr:row>5</xdr:row>
      <xdr:rowOff>142875</xdr:rowOff>
    </xdr:to>
    <xdr:pic>
      <xdr:nvPicPr>
        <xdr:cNvPr id="12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0"/>
          <a:ext cx="2247900" cy="3400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2</xdr:col>
      <xdr:colOff>990600</xdr:colOff>
      <xdr:row>3</xdr:row>
      <xdr:rowOff>1847850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2076450" cy="1771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23526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</xdr:row>
      <xdr:rowOff>142875</xdr:rowOff>
    </xdr:from>
    <xdr:to>
      <xdr:col>2</xdr:col>
      <xdr:colOff>1190625</xdr:colOff>
      <xdr:row>3</xdr:row>
      <xdr:rowOff>3009900</xdr:rowOff>
    </xdr:to>
    <xdr:pic>
      <xdr:nvPicPr>
        <xdr:cNvPr id="3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1550"/>
          <a:ext cx="2276475" cy="3086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47625</xdr:rowOff>
    </xdr:from>
    <xdr:to>
      <xdr:col>2</xdr:col>
      <xdr:colOff>990600</xdr:colOff>
      <xdr:row>3</xdr:row>
      <xdr:rowOff>3171825</xdr:rowOff>
    </xdr:to>
    <xdr:pic>
      <xdr:nvPicPr>
        <xdr:cNvPr id="1" name="Picture 1" descr="albertlouvign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2076450" cy="3124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209550"/>
          <a:ext cx="2247900" cy="828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90"/>
  <sheetViews>
    <sheetView tabSelected="1" zoomScalePageLayoutView="0" workbookViewId="0" topLeftCell="A5">
      <selection activeCell="B8" sqref="B8:DA44"/>
    </sheetView>
  </sheetViews>
  <sheetFormatPr defaultColWidth="11.421875" defaultRowHeight="12.75"/>
  <cols>
    <col min="1" max="1" width="3.28125" style="14" customWidth="1"/>
    <col min="2" max="2" width="18.57421875" style="14" customWidth="1"/>
    <col min="3" max="3" width="23.140625" style="73" customWidth="1"/>
    <col min="4" max="4" width="4.57421875" style="14" customWidth="1"/>
    <col min="5" max="5" width="7.140625" style="14" customWidth="1"/>
    <col min="6" max="6" width="3.7109375" style="14" hidden="1" customWidth="1"/>
    <col min="7" max="7" width="3.7109375" style="157" hidden="1" customWidth="1"/>
    <col min="8" max="23" width="3.7109375" style="14" hidden="1" customWidth="1"/>
    <col min="24" max="24" width="3.7109375" style="157" hidden="1" customWidth="1"/>
    <col min="25" max="40" width="3.7109375" style="14" hidden="1" customWidth="1"/>
    <col min="41" max="41" width="3.7109375" style="157" hidden="1" customWidth="1"/>
    <col min="42" max="56" width="3.7109375" style="14" hidden="1" customWidth="1"/>
    <col min="57" max="57" width="3.7109375" style="14" customWidth="1"/>
    <col min="58" max="58" width="3.7109375" style="157" customWidth="1"/>
    <col min="59" max="77" width="3.7109375" style="14" customWidth="1"/>
    <col min="78" max="79" width="3.421875" style="14" customWidth="1"/>
    <col min="80" max="80" width="3.421875" style="157" customWidth="1"/>
    <col min="81" max="96" width="3.421875" style="14" customWidth="1"/>
    <col min="97" max="97" width="3.421875" style="157" customWidth="1"/>
    <col min="98" max="112" width="3.421875" style="14" customWidth="1"/>
  </cols>
  <sheetData>
    <row r="1" spans="1:112" ht="18" customHeight="1" thickBot="1">
      <c r="A1" s="720"/>
      <c r="B1" s="720"/>
      <c r="C1" s="720"/>
      <c r="D1" s="720"/>
      <c r="E1" s="721"/>
      <c r="F1" s="4">
        <f aca="true" t="shared" si="0" ref="F1:AE1">G1+1</f>
        <v>105</v>
      </c>
      <c r="G1" s="4">
        <f t="shared" si="0"/>
        <v>104</v>
      </c>
      <c r="H1" s="4">
        <f t="shared" si="0"/>
        <v>103</v>
      </c>
      <c r="I1" s="4">
        <f t="shared" si="0"/>
        <v>102</v>
      </c>
      <c r="J1" s="4">
        <f t="shared" si="0"/>
        <v>101</v>
      </c>
      <c r="K1" s="4">
        <f t="shared" si="0"/>
        <v>100</v>
      </c>
      <c r="L1" s="4">
        <f t="shared" si="0"/>
        <v>99</v>
      </c>
      <c r="M1" s="4">
        <f t="shared" si="0"/>
        <v>98</v>
      </c>
      <c r="N1" s="4">
        <f t="shared" si="0"/>
        <v>97</v>
      </c>
      <c r="O1" s="4">
        <f t="shared" si="0"/>
        <v>96</v>
      </c>
      <c r="P1" s="4">
        <f t="shared" si="0"/>
        <v>95</v>
      </c>
      <c r="Q1" s="4">
        <f t="shared" si="0"/>
        <v>94</v>
      </c>
      <c r="R1" s="4">
        <f t="shared" si="0"/>
        <v>93</v>
      </c>
      <c r="S1" s="4">
        <f t="shared" si="0"/>
        <v>92</v>
      </c>
      <c r="T1" s="4">
        <f t="shared" si="0"/>
        <v>91</v>
      </c>
      <c r="U1" s="4">
        <f t="shared" si="0"/>
        <v>90</v>
      </c>
      <c r="V1" s="4">
        <f t="shared" si="0"/>
        <v>89</v>
      </c>
      <c r="W1" s="4">
        <f t="shared" si="0"/>
        <v>88</v>
      </c>
      <c r="X1" s="4">
        <f t="shared" si="0"/>
        <v>87</v>
      </c>
      <c r="Y1" s="4">
        <f t="shared" si="0"/>
        <v>86</v>
      </c>
      <c r="Z1" s="4">
        <f t="shared" si="0"/>
        <v>85</v>
      </c>
      <c r="AA1" s="4">
        <f t="shared" si="0"/>
        <v>84</v>
      </c>
      <c r="AB1" s="4">
        <f t="shared" si="0"/>
        <v>83</v>
      </c>
      <c r="AC1" s="4">
        <f t="shared" si="0"/>
        <v>82</v>
      </c>
      <c r="AD1" s="4">
        <f t="shared" si="0"/>
        <v>81</v>
      </c>
      <c r="AE1" s="4">
        <f t="shared" si="0"/>
        <v>80</v>
      </c>
      <c r="AF1" s="4">
        <f aca="true" t="shared" si="1" ref="AF1:BK1">AG1+1</f>
        <v>79</v>
      </c>
      <c r="AG1" s="4">
        <f t="shared" si="1"/>
        <v>78</v>
      </c>
      <c r="AH1" s="4">
        <f t="shared" si="1"/>
        <v>77</v>
      </c>
      <c r="AI1" s="4">
        <f t="shared" si="1"/>
        <v>76</v>
      </c>
      <c r="AJ1" s="4">
        <f t="shared" si="1"/>
        <v>75</v>
      </c>
      <c r="AK1" s="4">
        <f t="shared" si="1"/>
        <v>74</v>
      </c>
      <c r="AL1" s="4">
        <f t="shared" si="1"/>
        <v>73</v>
      </c>
      <c r="AM1" s="4">
        <f t="shared" si="1"/>
        <v>72</v>
      </c>
      <c r="AN1" s="4">
        <f t="shared" si="1"/>
        <v>71</v>
      </c>
      <c r="AO1" s="4">
        <f t="shared" si="1"/>
        <v>70</v>
      </c>
      <c r="AP1" s="4">
        <f t="shared" si="1"/>
        <v>69</v>
      </c>
      <c r="AQ1" s="4">
        <f t="shared" si="1"/>
        <v>68</v>
      </c>
      <c r="AR1" s="4">
        <f t="shared" si="1"/>
        <v>67</v>
      </c>
      <c r="AS1" s="4">
        <f t="shared" si="1"/>
        <v>66</v>
      </c>
      <c r="AT1" s="4">
        <f t="shared" si="1"/>
        <v>65</v>
      </c>
      <c r="AU1" s="4">
        <f t="shared" si="1"/>
        <v>64</v>
      </c>
      <c r="AV1" s="4">
        <f t="shared" si="1"/>
        <v>63</v>
      </c>
      <c r="AW1" s="4">
        <f t="shared" si="1"/>
        <v>62</v>
      </c>
      <c r="AX1" s="4">
        <f t="shared" si="1"/>
        <v>61</v>
      </c>
      <c r="AY1" s="4">
        <f t="shared" si="1"/>
        <v>60</v>
      </c>
      <c r="AZ1" s="4">
        <f t="shared" si="1"/>
        <v>59</v>
      </c>
      <c r="BA1" s="4">
        <f t="shared" si="1"/>
        <v>58</v>
      </c>
      <c r="BB1" s="4">
        <f t="shared" si="1"/>
        <v>57</v>
      </c>
      <c r="BC1" s="4">
        <f t="shared" si="1"/>
        <v>56</v>
      </c>
      <c r="BD1" s="4">
        <f t="shared" si="1"/>
        <v>55</v>
      </c>
      <c r="BE1" s="4">
        <f t="shared" si="1"/>
        <v>54</v>
      </c>
      <c r="BF1" s="4">
        <f t="shared" si="1"/>
        <v>53</v>
      </c>
      <c r="BG1" s="4">
        <f t="shared" si="1"/>
        <v>52</v>
      </c>
      <c r="BH1" s="4">
        <f t="shared" si="1"/>
        <v>51</v>
      </c>
      <c r="BI1" s="4">
        <f t="shared" si="1"/>
        <v>50</v>
      </c>
      <c r="BJ1" s="4">
        <f t="shared" si="1"/>
        <v>49</v>
      </c>
      <c r="BK1" s="4">
        <f t="shared" si="1"/>
        <v>48</v>
      </c>
      <c r="BL1" s="4">
        <f>BO1+1</f>
        <v>47</v>
      </c>
      <c r="BM1" s="4">
        <f>BN1+1</f>
        <v>48</v>
      </c>
      <c r="BN1" s="4">
        <f>BO1+1</f>
        <v>47</v>
      </c>
      <c r="BO1" s="4">
        <f>BP1+1</f>
        <v>46</v>
      </c>
      <c r="BP1" s="4">
        <f>BQ1+1</f>
        <v>45</v>
      </c>
      <c r="BQ1" s="4">
        <f>BR1+1</f>
        <v>44</v>
      </c>
      <c r="BR1" s="4">
        <f aca="true" t="shared" si="2" ref="BR1:CX1">BS1+1</f>
        <v>43</v>
      </c>
      <c r="BS1" s="4">
        <f t="shared" si="2"/>
        <v>42</v>
      </c>
      <c r="BT1" s="4">
        <f t="shared" si="2"/>
        <v>41</v>
      </c>
      <c r="BU1" s="4">
        <f t="shared" si="2"/>
        <v>40</v>
      </c>
      <c r="BV1" s="4">
        <f t="shared" si="2"/>
        <v>39</v>
      </c>
      <c r="BW1" s="4">
        <f t="shared" si="2"/>
        <v>38</v>
      </c>
      <c r="BX1" s="4">
        <f t="shared" si="2"/>
        <v>37</v>
      </c>
      <c r="BY1" s="4">
        <f t="shared" si="2"/>
        <v>36</v>
      </c>
      <c r="BZ1" s="4">
        <f t="shared" si="2"/>
        <v>35</v>
      </c>
      <c r="CA1" s="4">
        <f t="shared" si="2"/>
        <v>34</v>
      </c>
      <c r="CB1" s="4">
        <f t="shared" si="2"/>
        <v>33</v>
      </c>
      <c r="CC1" s="4">
        <f t="shared" si="2"/>
        <v>32</v>
      </c>
      <c r="CD1" s="4">
        <f t="shared" si="2"/>
        <v>31</v>
      </c>
      <c r="CE1" s="4">
        <f t="shared" si="2"/>
        <v>30</v>
      </c>
      <c r="CF1" s="4">
        <f t="shared" si="2"/>
        <v>29</v>
      </c>
      <c r="CG1" s="4">
        <v>28</v>
      </c>
      <c r="CH1" s="4">
        <f t="shared" si="2"/>
        <v>27</v>
      </c>
      <c r="CI1" s="4">
        <f t="shared" si="2"/>
        <v>26</v>
      </c>
      <c r="CJ1" s="4">
        <f t="shared" si="2"/>
        <v>25</v>
      </c>
      <c r="CK1" s="4">
        <f t="shared" si="2"/>
        <v>24</v>
      </c>
      <c r="CL1" s="4">
        <f t="shared" si="2"/>
        <v>23</v>
      </c>
      <c r="CM1" s="4">
        <f t="shared" si="2"/>
        <v>22</v>
      </c>
      <c r="CN1" s="4">
        <f t="shared" si="2"/>
        <v>21</v>
      </c>
      <c r="CO1" s="4">
        <f t="shared" si="2"/>
        <v>20</v>
      </c>
      <c r="CP1" s="4">
        <f t="shared" si="2"/>
        <v>19</v>
      </c>
      <c r="CQ1" s="84">
        <f t="shared" si="2"/>
        <v>18</v>
      </c>
      <c r="CR1" s="683">
        <f t="shared" si="2"/>
        <v>17</v>
      </c>
      <c r="CS1" s="7">
        <f t="shared" si="2"/>
        <v>16</v>
      </c>
      <c r="CT1" s="4">
        <f t="shared" si="2"/>
        <v>15</v>
      </c>
      <c r="CU1" s="4">
        <f t="shared" si="2"/>
        <v>14</v>
      </c>
      <c r="CV1" s="4">
        <f t="shared" si="2"/>
        <v>13</v>
      </c>
      <c r="CW1" s="4">
        <f t="shared" si="2"/>
        <v>12</v>
      </c>
      <c r="CX1" s="4">
        <f t="shared" si="2"/>
        <v>11</v>
      </c>
      <c r="CY1" s="4">
        <v>10</v>
      </c>
      <c r="CZ1" s="4">
        <f aca="true" t="shared" si="3" ref="CZ1:DE1">DA1+1</f>
        <v>9</v>
      </c>
      <c r="DA1" s="4">
        <f t="shared" si="3"/>
        <v>8</v>
      </c>
      <c r="DB1" s="4">
        <f t="shared" si="3"/>
        <v>7</v>
      </c>
      <c r="DC1" s="4">
        <f t="shared" si="3"/>
        <v>6</v>
      </c>
      <c r="DD1" s="4">
        <f t="shared" si="3"/>
        <v>5</v>
      </c>
      <c r="DE1" s="4">
        <f t="shared" si="3"/>
        <v>4</v>
      </c>
      <c r="DF1" s="4">
        <v>3</v>
      </c>
      <c r="DG1" s="4">
        <v>2</v>
      </c>
      <c r="DH1" s="84">
        <v>1</v>
      </c>
    </row>
    <row r="2" spans="1:112" s="715" customFormat="1" ht="50.25" customHeight="1" thickBot="1">
      <c r="A2" s="722" t="s">
        <v>408</v>
      </c>
      <c r="B2" s="723"/>
      <c r="C2" s="724"/>
      <c r="D2" s="690"/>
      <c r="E2" s="728" t="s">
        <v>43</v>
      </c>
      <c r="F2" s="453"/>
      <c r="G2" s="453"/>
      <c r="H2" s="549"/>
      <c r="I2" s="449"/>
      <c r="J2" s="449"/>
      <c r="K2" s="449"/>
      <c r="L2" s="449"/>
      <c r="M2" s="449"/>
      <c r="N2" s="550"/>
      <c r="O2" s="449"/>
      <c r="P2" s="449"/>
      <c r="Q2" s="449"/>
      <c r="R2" s="449"/>
      <c r="S2" s="449"/>
      <c r="T2" s="668"/>
      <c r="U2" s="669"/>
      <c r="V2" s="551"/>
      <c r="W2" s="453"/>
      <c r="X2" s="453"/>
      <c r="Y2" s="549"/>
      <c r="Z2" s="449"/>
      <c r="AA2" s="449"/>
      <c r="AB2" s="449"/>
      <c r="AC2" s="449"/>
      <c r="AD2" s="449"/>
      <c r="AE2" s="550"/>
      <c r="AF2" s="449"/>
      <c r="AG2" s="449"/>
      <c r="AH2" s="449"/>
      <c r="AI2" s="449"/>
      <c r="AJ2" s="449"/>
      <c r="AK2" s="668"/>
      <c r="AL2" s="669"/>
      <c r="AM2" s="551"/>
      <c r="AN2" s="453"/>
      <c r="AO2" s="453"/>
      <c r="AP2" s="549"/>
      <c r="AQ2" s="449"/>
      <c r="AR2" s="449"/>
      <c r="AS2" s="449"/>
      <c r="AT2" s="449"/>
      <c r="AU2" s="449"/>
      <c r="AV2" s="550"/>
      <c r="AW2" s="449"/>
      <c r="AX2" s="449"/>
      <c r="AY2" s="449"/>
      <c r="AZ2" s="449"/>
      <c r="BA2" s="449"/>
      <c r="BB2" s="668"/>
      <c r="BC2" s="669"/>
      <c r="BD2" s="551"/>
      <c r="BE2" s="657">
        <v>45473</v>
      </c>
      <c r="BF2" s="645">
        <v>45472</v>
      </c>
      <c r="BG2" s="650">
        <v>45466</v>
      </c>
      <c r="BH2" s="650">
        <v>45465</v>
      </c>
      <c r="BI2" s="644">
        <v>45459</v>
      </c>
      <c r="BJ2" s="650">
        <v>45458</v>
      </c>
      <c r="BK2" s="644">
        <v>45452</v>
      </c>
      <c r="BL2" s="650">
        <v>45451</v>
      </c>
      <c r="BM2" s="650">
        <v>45445</v>
      </c>
      <c r="BN2" s="652">
        <v>45444</v>
      </c>
      <c r="BO2" s="676">
        <v>45438</v>
      </c>
      <c r="BP2" s="644">
        <v>45437</v>
      </c>
      <c r="BQ2" s="650">
        <v>45432</v>
      </c>
      <c r="BR2" s="650">
        <v>45431</v>
      </c>
      <c r="BS2" s="645">
        <v>45430</v>
      </c>
      <c r="BT2" s="650">
        <v>45424</v>
      </c>
      <c r="BU2" s="650">
        <v>45423</v>
      </c>
      <c r="BV2" s="79">
        <v>45421</v>
      </c>
      <c r="BW2" s="79">
        <v>45417</v>
      </c>
      <c r="BX2" s="317">
        <v>45416</v>
      </c>
      <c r="BY2" s="311">
        <v>45413</v>
      </c>
      <c r="BZ2" s="680">
        <v>45410</v>
      </c>
      <c r="CA2" s="449">
        <v>45409</v>
      </c>
      <c r="CB2" s="650">
        <v>45403</v>
      </c>
      <c r="CC2" s="449">
        <v>45402</v>
      </c>
      <c r="CD2" s="644">
        <v>45396</v>
      </c>
      <c r="CE2" s="449">
        <v>45395</v>
      </c>
      <c r="CF2" s="79">
        <v>45389</v>
      </c>
      <c r="CG2" s="449">
        <v>45388</v>
      </c>
      <c r="CH2" s="676">
        <v>45382</v>
      </c>
      <c r="CI2" s="650">
        <v>45381</v>
      </c>
      <c r="CJ2" s="650">
        <v>45375</v>
      </c>
      <c r="CK2" s="449">
        <v>45374</v>
      </c>
      <c r="CL2" s="650">
        <v>45368</v>
      </c>
      <c r="CM2" s="449">
        <v>45367</v>
      </c>
      <c r="CN2" s="644">
        <v>45361</v>
      </c>
      <c r="CO2" s="449">
        <v>45360</v>
      </c>
      <c r="CP2" s="79">
        <v>45354</v>
      </c>
      <c r="CQ2" s="311">
        <v>45353</v>
      </c>
      <c r="CR2" s="453">
        <v>45347</v>
      </c>
      <c r="CS2" s="453">
        <v>45346</v>
      </c>
      <c r="CT2" s="549">
        <v>45340</v>
      </c>
      <c r="CU2" s="449">
        <v>45339</v>
      </c>
      <c r="CV2" s="449">
        <v>45333</v>
      </c>
      <c r="CW2" s="449">
        <v>45332</v>
      </c>
      <c r="CX2" s="449">
        <v>45326</v>
      </c>
      <c r="CY2" s="449">
        <v>45325</v>
      </c>
      <c r="CZ2" s="550">
        <v>45319</v>
      </c>
      <c r="DA2" s="449">
        <v>45318</v>
      </c>
      <c r="DB2" s="668">
        <v>45312</v>
      </c>
      <c r="DC2" s="668">
        <v>45311</v>
      </c>
      <c r="DD2" s="668">
        <v>45305</v>
      </c>
      <c r="DE2" s="668">
        <v>45304</v>
      </c>
      <c r="DF2" s="668">
        <v>45298</v>
      </c>
      <c r="DG2" s="669">
        <v>45297</v>
      </c>
      <c r="DH2" s="551">
        <v>44927</v>
      </c>
    </row>
    <row r="3" spans="1:112" ht="13.5" thickBot="1">
      <c r="A3" s="725"/>
      <c r="B3" s="726"/>
      <c r="C3" s="727"/>
      <c r="D3" s="691"/>
      <c r="E3" s="729"/>
      <c r="F3" s="454"/>
      <c r="G3" s="450"/>
      <c r="H3" s="552"/>
      <c r="I3" s="450"/>
      <c r="J3" s="450"/>
      <c r="K3" s="450"/>
      <c r="L3" s="450"/>
      <c r="M3" s="450"/>
      <c r="N3" s="553"/>
      <c r="O3" s="447"/>
      <c r="P3" s="450"/>
      <c r="Q3" s="447"/>
      <c r="R3" s="450"/>
      <c r="S3" s="447"/>
      <c r="T3" s="670"/>
      <c r="U3" s="671"/>
      <c r="V3" s="554"/>
      <c r="W3" s="454"/>
      <c r="X3" s="450"/>
      <c r="Y3" s="552"/>
      <c r="Z3" s="450"/>
      <c r="AA3" s="450"/>
      <c r="AB3" s="450"/>
      <c r="AC3" s="450"/>
      <c r="AD3" s="450"/>
      <c r="AE3" s="553"/>
      <c r="AF3" s="447"/>
      <c r="AG3" s="450"/>
      <c r="AH3" s="447"/>
      <c r="AI3" s="450"/>
      <c r="AJ3" s="447"/>
      <c r="AK3" s="670"/>
      <c r="AL3" s="671"/>
      <c r="AM3" s="554"/>
      <c r="AN3" s="454"/>
      <c r="AO3" s="450"/>
      <c r="AP3" s="552"/>
      <c r="AQ3" s="450"/>
      <c r="AR3" s="450"/>
      <c r="AS3" s="450"/>
      <c r="AT3" s="450"/>
      <c r="AU3" s="450"/>
      <c r="AV3" s="553"/>
      <c r="AW3" s="447"/>
      <c r="AX3" s="450"/>
      <c r="AY3" s="447"/>
      <c r="AZ3" s="450"/>
      <c r="BA3" s="447"/>
      <c r="BB3" s="670"/>
      <c r="BC3" s="671"/>
      <c r="BD3" s="554"/>
      <c r="BE3" s="566" t="s">
        <v>31</v>
      </c>
      <c r="BF3" s="450" t="s">
        <v>32</v>
      </c>
      <c r="BG3" s="67" t="s">
        <v>31</v>
      </c>
      <c r="BH3" s="67" t="s">
        <v>32</v>
      </c>
      <c r="BI3" s="89" t="s">
        <v>31</v>
      </c>
      <c r="BJ3" s="67" t="s">
        <v>32</v>
      </c>
      <c r="BK3" s="80" t="s">
        <v>31</v>
      </c>
      <c r="BL3" s="67" t="s">
        <v>32</v>
      </c>
      <c r="BM3" s="67" t="s">
        <v>31</v>
      </c>
      <c r="BN3" s="339" t="s">
        <v>32</v>
      </c>
      <c r="BO3" s="677" t="s">
        <v>31</v>
      </c>
      <c r="BP3" s="80" t="s">
        <v>32</v>
      </c>
      <c r="BQ3" s="67" t="s">
        <v>34</v>
      </c>
      <c r="BR3" s="67" t="s">
        <v>31</v>
      </c>
      <c r="BS3" s="450" t="s">
        <v>32</v>
      </c>
      <c r="BT3" s="67" t="s">
        <v>31</v>
      </c>
      <c r="BU3" s="67" t="s">
        <v>32</v>
      </c>
      <c r="BV3" s="80" t="s">
        <v>35</v>
      </c>
      <c r="BW3" s="80" t="s">
        <v>31</v>
      </c>
      <c r="BX3" s="67" t="s">
        <v>32</v>
      </c>
      <c r="BY3" s="312" t="s">
        <v>44</v>
      </c>
      <c r="BZ3" s="681" t="s">
        <v>31</v>
      </c>
      <c r="CA3" s="450" t="s">
        <v>32</v>
      </c>
      <c r="CB3" s="67" t="s">
        <v>31</v>
      </c>
      <c r="CC3" s="450" t="s">
        <v>32</v>
      </c>
      <c r="CD3" s="80" t="s">
        <v>31</v>
      </c>
      <c r="CE3" s="450" t="s">
        <v>32</v>
      </c>
      <c r="CF3" s="80" t="s">
        <v>31</v>
      </c>
      <c r="CG3" s="450" t="s">
        <v>32</v>
      </c>
      <c r="CH3" s="677" t="s">
        <v>31</v>
      </c>
      <c r="CI3" s="67" t="s">
        <v>32</v>
      </c>
      <c r="CJ3" s="67" t="s">
        <v>31</v>
      </c>
      <c r="CK3" s="450" t="s">
        <v>32</v>
      </c>
      <c r="CL3" s="67" t="s">
        <v>31</v>
      </c>
      <c r="CM3" s="450" t="s">
        <v>32</v>
      </c>
      <c r="CN3" s="80" t="s">
        <v>31</v>
      </c>
      <c r="CO3" s="450" t="s">
        <v>32</v>
      </c>
      <c r="CP3" s="80" t="s">
        <v>31</v>
      </c>
      <c r="CQ3" s="312" t="s">
        <v>32</v>
      </c>
      <c r="CR3" s="454" t="s">
        <v>31</v>
      </c>
      <c r="CS3" s="450" t="s">
        <v>32</v>
      </c>
      <c r="CT3" s="552" t="s">
        <v>31</v>
      </c>
      <c r="CU3" s="450" t="s">
        <v>32</v>
      </c>
      <c r="CV3" s="450" t="s">
        <v>31</v>
      </c>
      <c r="CW3" s="450" t="s">
        <v>32</v>
      </c>
      <c r="CX3" s="450" t="s">
        <v>31</v>
      </c>
      <c r="CY3" s="450" t="s">
        <v>32</v>
      </c>
      <c r="CZ3" s="553" t="s">
        <v>31</v>
      </c>
      <c r="DA3" s="447" t="s">
        <v>32</v>
      </c>
      <c r="DB3" s="670" t="s">
        <v>31</v>
      </c>
      <c r="DC3" s="671" t="s">
        <v>32</v>
      </c>
      <c r="DD3" s="670" t="s">
        <v>31</v>
      </c>
      <c r="DE3" s="671" t="s">
        <v>32</v>
      </c>
      <c r="DF3" s="670" t="s">
        <v>31</v>
      </c>
      <c r="DG3" s="671" t="s">
        <v>32</v>
      </c>
      <c r="DH3" s="554" t="s">
        <v>31</v>
      </c>
    </row>
    <row r="4" spans="1:112" ht="210.75" customHeight="1" thickBot="1">
      <c r="A4" s="731"/>
      <c r="B4" s="732"/>
      <c r="C4" s="733"/>
      <c r="D4" s="691" t="s">
        <v>33</v>
      </c>
      <c r="E4" s="729"/>
      <c r="F4" s="455"/>
      <c r="G4" s="445"/>
      <c r="H4" s="445"/>
      <c r="I4" s="445"/>
      <c r="J4" s="445"/>
      <c r="K4" s="445"/>
      <c r="L4" s="445"/>
      <c r="M4" s="445"/>
      <c r="N4" s="455"/>
      <c r="O4" s="445"/>
      <c r="P4" s="445"/>
      <c r="Q4" s="445"/>
      <c r="R4" s="445"/>
      <c r="S4" s="445"/>
      <c r="T4" s="672"/>
      <c r="U4" s="672"/>
      <c r="V4" s="556"/>
      <c r="W4" s="455"/>
      <c r="X4" s="445"/>
      <c r="Y4" s="445"/>
      <c r="Z4" s="445"/>
      <c r="AA4" s="445"/>
      <c r="AB4" s="445"/>
      <c r="AC4" s="445"/>
      <c r="AD4" s="445"/>
      <c r="AE4" s="455"/>
      <c r="AF4" s="445"/>
      <c r="AG4" s="445"/>
      <c r="AH4" s="445"/>
      <c r="AI4" s="445"/>
      <c r="AJ4" s="445"/>
      <c r="AK4" s="672"/>
      <c r="AL4" s="672"/>
      <c r="AM4" s="556"/>
      <c r="AN4" s="455"/>
      <c r="AO4" s="445"/>
      <c r="AP4" s="445"/>
      <c r="AQ4" s="445"/>
      <c r="AR4" s="445"/>
      <c r="AS4" s="445"/>
      <c r="AT4" s="445"/>
      <c r="AU4" s="445"/>
      <c r="AV4" s="455"/>
      <c r="AW4" s="445"/>
      <c r="AX4" s="445"/>
      <c r="AY4" s="445"/>
      <c r="AZ4" s="445"/>
      <c r="BA4" s="445"/>
      <c r="BB4" s="672"/>
      <c r="BC4" s="672"/>
      <c r="BD4" s="556"/>
      <c r="BE4" s="567" t="s">
        <v>383</v>
      </c>
      <c r="BF4" s="445" t="s">
        <v>45</v>
      </c>
      <c r="BG4" s="318" t="s">
        <v>160</v>
      </c>
      <c r="BH4" s="318" t="s">
        <v>170</v>
      </c>
      <c r="BI4" s="81" t="s">
        <v>382</v>
      </c>
      <c r="BJ4" s="318" t="s">
        <v>417</v>
      </c>
      <c r="BK4" s="81" t="s">
        <v>414</v>
      </c>
      <c r="BL4" s="318" t="s">
        <v>101</v>
      </c>
      <c r="BM4" s="318" t="s">
        <v>83</v>
      </c>
      <c r="BN4" s="340" t="s">
        <v>83</v>
      </c>
      <c r="BO4" s="153" t="s">
        <v>100</v>
      </c>
      <c r="BP4" s="81" t="s">
        <v>82</v>
      </c>
      <c r="BQ4" s="318" t="s">
        <v>78</v>
      </c>
      <c r="BR4" s="318" t="s">
        <v>219</v>
      </c>
      <c r="BS4" s="445" t="s">
        <v>45</v>
      </c>
      <c r="BT4" s="318" t="s">
        <v>139</v>
      </c>
      <c r="BU4" s="318" t="s">
        <v>131</v>
      </c>
      <c r="BV4" s="81" t="s">
        <v>384</v>
      </c>
      <c r="BW4" s="81" t="s">
        <v>100</v>
      </c>
      <c r="BX4" s="318" t="s">
        <v>68</v>
      </c>
      <c r="BY4" s="310" t="s">
        <v>381</v>
      </c>
      <c r="BZ4" s="563" t="s">
        <v>411</v>
      </c>
      <c r="CA4" s="445" t="s">
        <v>416</v>
      </c>
      <c r="CB4" s="679" t="s">
        <v>104</v>
      </c>
      <c r="CC4" s="445" t="s">
        <v>45</v>
      </c>
      <c r="CD4" s="81" t="s">
        <v>415</v>
      </c>
      <c r="CE4" s="445" t="s">
        <v>399</v>
      </c>
      <c r="CF4" s="81" t="s">
        <v>213</v>
      </c>
      <c r="CG4" s="445" t="s">
        <v>45</v>
      </c>
      <c r="CH4" s="153" t="s">
        <v>100</v>
      </c>
      <c r="CI4" s="318" t="s">
        <v>410</v>
      </c>
      <c r="CJ4" s="318" t="s">
        <v>379</v>
      </c>
      <c r="CK4" s="445" t="s">
        <v>413</v>
      </c>
      <c r="CL4" s="318" t="s">
        <v>78</v>
      </c>
      <c r="CM4" s="445" t="s">
        <v>45</v>
      </c>
      <c r="CN4" s="81" t="s">
        <v>100</v>
      </c>
      <c r="CO4" s="445" t="s">
        <v>45</v>
      </c>
      <c r="CP4" s="81" t="s">
        <v>100</v>
      </c>
      <c r="CQ4" s="310" t="s">
        <v>158</v>
      </c>
      <c r="CR4" s="455" t="s">
        <v>375</v>
      </c>
      <c r="CS4" s="445" t="s">
        <v>45</v>
      </c>
      <c r="CT4" s="445" t="s">
        <v>45</v>
      </c>
      <c r="CU4" s="445" t="s">
        <v>45</v>
      </c>
      <c r="CV4" s="445" t="s">
        <v>45</v>
      </c>
      <c r="CW4" s="445" t="s">
        <v>45</v>
      </c>
      <c r="CX4" s="445" t="s">
        <v>45</v>
      </c>
      <c r="CY4" s="445" t="s">
        <v>45</v>
      </c>
      <c r="CZ4" s="455" t="s">
        <v>45</v>
      </c>
      <c r="DA4" s="445" t="s">
        <v>215</v>
      </c>
      <c r="DB4" s="672" t="s">
        <v>45</v>
      </c>
      <c r="DC4" s="672" t="s">
        <v>45</v>
      </c>
      <c r="DD4" s="672" t="s">
        <v>45</v>
      </c>
      <c r="DE4" s="672" t="s">
        <v>45</v>
      </c>
      <c r="DF4" s="672" t="s">
        <v>45</v>
      </c>
      <c r="DG4" s="672" t="s">
        <v>45</v>
      </c>
      <c r="DH4" s="556" t="s">
        <v>45</v>
      </c>
    </row>
    <row r="5" spans="1:112" ht="13.5" thickBot="1">
      <c r="A5" s="9"/>
      <c r="B5" s="10"/>
      <c r="C5" s="71"/>
      <c r="D5" s="692"/>
      <c r="E5" s="730"/>
      <c r="F5" s="557"/>
      <c r="G5" s="558"/>
      <c r="H5" s="558"/>
      <c r="I5" s="451"/>
      <c r="J5" s="451"/>
      <c r="K5" s="451"/>
      <c r="L5" s="451"/>
      <c r="M5" s="451"/>
      <c r="N5" s="559"/>
      <c r="O5" s="451"/>
      <c r="P5" s="451"/>
      <c r="Q5" s="451"/>
      <c r="R5" s="451"/>
      <c r="S5" s="451"/>
      <c r="T5" s="673"/>
      <c r="U5" s="674"/>
      <c r="V5" s="560"/>
      <c r="W5" s="557"/>
      <c r="X5" s="558"/>
      <c r="Y5" s="558"/>
      <c r="Z5" s="451"/>
      <c r="AA5" s="451"/>
      <c r="AB5" s="451"/>
      <c r="AC5" s="451"/>
      <c r="AD5" s="451"/>
      <c r="AE5" s="559"/>
      <c r="AF5" s="451"/>
      <c r="AG5" s="451"/>
      <c r="AH5" s="451"/>
      <c r="AI5" s="451"/>
      <c r="AJ5" s="451"/>
      <c r="AK5" s="673"/>
      <c r="AL5" s="674"/>
      <c r="AM5" s="560"/>
      <c r="AN5" s="557"/>
      <c r="AO5" s="558"/>
      <c r="AP5" s="558"/>
      <c r="AQ5" s="451"/>
      <c r="AR5" s="451"/>
      <c r="AS5" s="451"/>
      <c r="AT5" s="451"/>
      <c r="AU5" s="451"/>
      <c r="AV5" s="559"/>
      <c r="AW5" s="451"/>
      <c r="AX5" s="451"/>
      <c r="AY5" s="451"/>
      <c r="AZ5" s="451"/>
      <c r="BA5" s="451"/>
      <c r="BB5" s="673"/>
      <c r="BC5" s="674"/>
      <c r="BD5" s="560"/>
      <c r="BE5" s="568">
        <v>3</v>
      </c>
      <c r="BF5" s="451">
        <v>1</v>
      </c>
      <c r="BG5" s="68">
        <v>2</v>
      </c>
      <c r="BH5" s="68">
        <v>2</v>
      </c>
      <c r="BI5" s="82">
        <v>3</v>
      </c>
      <c r="BJ5" s="68">
        <v>2</v>
      </c>
      <c r="BK5" s="82">
        <v>3</v>
      </c>
      <c r="BL5" s="68">
        <v>2</v>
      </c>
      <c r="BM5" s="68">
        <v>2</v>
      </c>
      <c r="BN5" s="341">
        <v>2</v>
      </c>
      <c r="BO5" s="678">
        <v>3</v>
      </c>
      <c r="BP5" s="82">
        <v>3</v>
      </c>
      <c r="BQ5" s="68">
        <v>2</v>
      </c>
      <c r="BR5" s="68">
        <v>2</v>
      </c>
      <c r="BS5" s="451">
        <v>1</v>
      </c>
      <c r="BT5" s="68">
        <v>2</v>
      </c>
      <c r="BU5" s="68">
        <v>2</v>
      </c>
      <c r="BV5" s="82">
        <v>3</v>
      </c>
      <c r="BW5" s="82">
        <v>3</v>
      </c>
      <c r="BX5" s="68">
        <v>2</v>
      </c>
      <c r="BY5" s="313">
        <v>2</v>
      </c>
      <c r="BZ5" s="682">
        <v>2</v>
      </c>
      <c r="CA5" s="451">
        <v>1</v>
      </c>
      <c r="CB5" s="68">
        <v>2</v>
      </c>
      <c r="CC5" s="451">
        <v>1</v>
      </c>
      <c r="CD5" s="82">
        <v>3</v>
      </c>
      <c r="CE5" s="451">
        <v>1</v>
      </c>
      <c r="CF5" s="82">
        <v>3</v>
      </c>
      <c r="CG5" s="451">
        <v>1</v>
      </c>
      <c r="CH5" s="678">
        <v>3</v>
      </c>
      <c r="CI5" s="68">
        <v>2</v>
      </c>
      <c r="CJ5" s="68">
        <v>2</v>
      </c>
      <c r="CK5" s="451">
        <v>1</v>
      </c>
      <c r="CL5" s="68">
        <v>2</v>
      </c>
      <c r="CM5" s="451">
        <v>1</v>
      </c>
      <c r="CN5" s="82">
        <v>3</v>
      </c>
      <c r="CO5" s="451">
        <v>1</v>
      </c>
      <c r="CP5" s="82">
        <v>3</v>
      </c>
      <c r="CQ5" s="313">
        <v>2</v>
      </c>
      <c r="CR5" s="557">
        <v>1</v>
      </c>
      <c r="CS5" s="558">
        <v>1</v>
      </c>
      <c r="CT5" s="558">
        <v>1</v>
      </c>
      <c r="CU5" s="451">
        <v>1</v>
      </c>
      <c r="CV5" s="451">
        <v>1</v>
      </c>
      <c r="CW5" s="451">
        <v>1</v>
      </c>
      <c r="CX5" s="451">
        <v>1</v>
      </c>
      <c r="CY5" s="451">
        <v>1</v>
      </c>
      <c r="CZ5" s="559">
        <v>1</v>
      </c>
      <c r="DA5" s="451">
        <v>1</v>
      </c>
      <c r="DB5" s="673">
        <v>1</v>
      </c>
      <c r="DC5" s="673">
        <v>1</v>
      </c>
      <c r="DD5" s="673">
        <v>1</v>
      </c>
      <c r="DE5" s="673">
        <v>1</v>
      </c>
      <c r="DF5" s="673">
        <v>1</v>
      </c>
      <c r="DG5" s="674">
        <v>1</v>
      </c>
      <c r="DH5" s="560">
        <v>1</v>
      </c>
    </row>
    <row r="6" spans="1:112" ht="12" customHeight="1" thickBot="1">
      <c r="A6" s="11"/>
      <c r="B6" s="12"/>
      <c r="C6" s="72"/>
      <c r="D6" s="33">
        <f>SUM(F5:DH5)</f>
        <v>98</v>
      </c>
      <c r="E6" s="27">
        <f>COUNT(F5:DF5)</f>
        <v>54</v>
      </c>
      <c r="F6" s="134"/>
      <c r="G6" s="70"/>
      <c r="H6" s="70"/>
      <c r="I6" s="70"/>
      <c r="J6" s="70"/>
      <c r="K6" s="70"/>
      <c r="L6" s="70"/>
      <c r="M6" s="70"/>
      <c r="N6" s="134"/>
      <c r="O6" s="70"/>
      <c r="P6" s="70"/>
      <c r="Q6" s="70"/>
      <c r="R6" s="70"/>
      <c r="S6" s="70"/>
      <c r="T6" s="675"/>
      <c r="U6" s="675"/>
      <c r="V6" s="76"/>
      <c r="W6" s="134"/>
      <c r="X6" s="70"/>
      <c r="Y6" s="70"/>
      <c r="Z6" s="70"/>
      <c r="AA6" s="70"/>
      <c r="AB6" s="70"/>
      <c r="AC6" s="70"/>
      <c r="AD6" s="70"/>
      <c r="AE6" s="134"/>
      <c r="AF6" s="70"/>
      <c r="AG6" s="70"/>
      <c r="AH6" s="70"/>
      <c r="AI6" s="70"/>
      <c r="AJ6" s="70"/>
      <c r="AK6" s="675"/>
      <c r="AL6" s="675"/>
      <c r="AM6" s="76"/>
      <c r="AN6" s="134"/>
      <c r="AO6" s="70"/>
      <c r="AP6" s="70"/>
      <c r="AQ6" s="70"/>
      <c r="AR6" s="70"/>
      <c r="AS6" s="70"/>
      <c r="AT6" s="70"/>
      <c r="AU6" s="70"/>
      <c r="AV6" s="134"/>
      <c r="AW6" s="70"/>
      <c r="AX6" s="70"/>
      <c r="AY6" s="70"/>
      <c r="AZ6" s="70"/>
      <c r="BA6" s="70"/>
      <c r="BB6" s="675"/>
      <c r="BC6" s="675"/>
      <c r="BD6" s="76"/>
      <c r="BE6" s="569">
        <f aca="true" t="shared" si="4" ref="BE6:BM6">COUNT(BE7:BE55)</f>
        <v>0</v>
      </c>
      <c r="BF6" s="70">
        <f t="shared" si="4"/>
        <v>0</v>
      </c>
      <c r="BG6" s="70">
        <f t="shared" si="4"/>
        <v>0</v>
      </c>
      <c r="BH6" s="70">
        <f t="shared" si="4"/>
        <v>0</v>
      </c>
      <c r="BI6" s="70">
        <f t="shared" si="4"/>
        <v>0</v>
      </c>
      <c r="BJ6" s="70">
        <f t="shared" si="4"/>
        <v>0</v>
      </c>
      <c r="BK6" s="70">
        <f t="shared" si="4"/>
        <v>0</v>
      </c>
      <c r="BL6" s="70">
        <f t="shared" si="4"/>
        <v>0</v>
      </c>
      <c r="BM6" s="70">
        <f t="shared" si="4"/>
        <v>0</v>
      </c>
      <c r="BN6" s="70">
        <f>COUNT(BN8:BN53)</f>
        <v>0</v>
      </c>
      <c r="BO6" s="134">
        <f>COUNT(BO8:BO53)</f>
        <v>0</v>
      </c>
      <c r="BP6" s="70">
        <f aca="true" t="shared" si="5" ref="BP6:BX6">COUNT(BP7:BP55)</f>
        <v>0</v>
      </c>
      <c r="BQ6" s="70">
        <f t="shared" si="5"/>
        <v>0</v>
      </c>
      <c r="BR6" s="70">
        <f t="shared" si="5"/>
        <v>0</v>
      </c>
      <c r="BS6" s="70">
        <f t="shared" si="5"/>
        <v>0</v>
      </c>
      <c r="BT6" s="70">
        <f t="shared" si="5"/>
        <v>9</v>
      </c>
      <c r="BU6" s="70">
        <f t="shared" si="5"/>
        <v>4</v>
      </c>
      <c r="BV6" s="70">
        <f t="shared" si="5"/>
        <v>10</v>
      </c>
      <c r="BW6" s="70">
        <f t="shared" si="5"/>
        <v>14</v>
      </c>
      <c r="BX6" s="70">
        <f t="shared" si="5"/>
        <v>6</v>
      </c>
      <c r="BY6" s="70">
        <f aca="true" t="shared" si="6" ref="BY6:DH6">COUNT(BY8:BY53)</f>
        <v>10</v>
      </c>
      <c r="BZ6" s="134">
        <f t="shared" si="6"/>
        <v>10</v>
      </c>
      <c r="CA6" s="70">
        <f t="shared" si="6"/>
        <v>3</v>
      </c>
      <c r="CB6" s="70">
        <f t="shared" si="6"/>
        <v>18</v>
      </c>
      <c r="CC6" s="70">
        <f t="shared" si="6"/>
        <v>1</v>
      </c>
      <c r="CD6" s="70">
        <f t="shared" si="6"/>
        <v>20</v>
      </c>
      <c r="CE6" s="70">
        <f t="shared" si="6"/>
        <v>3</v>
      </c>
      <c r="CF6" s="70">
        <f t="shared" si="6"/>
        <v>31</v>
      </c>
      <c r="CG6" s="70">
        <f t="shared" si="6"/>
        <v>6</v>
      </c>
      <c r="CH6" s="134">
        <f t="shared" si="6"/>
        <v>18</v>
      </c>
      <c r="CI6" s="70">
        <f t="shared" si="6"/>
        <v>7</v>
      </c>
      <c r="CJ6" s="70">
        <f t="shared" si="6"/>
        <v>4</v>
      </c>
      <c r="CK6" s="70">
        <f t="shared" si="6"/>
        <v>1</v>
      </c>
      <c r="CL6" s="70">
        <f t="shared" si="6"/>
        <v>9</v>
      </c>
      <c r="CM6" s="70">
        <f t="shared" si="6"/>
        <v>4</v>
      </c>
      <c r="CN6" s="70">
        <f t="shared" si="6"/>
        <v>16</v>
      </c>
      <c r="CO6" s="70">
        <f t="shared" si="6"/>
        <v>2</v>
      </c>
      <c r="CP6" s="70">
        <f t="shared" si="6"/>
        <v>7</v>
      </c>
      <c r="CQ6" s="76">
        <f t="shared" si="6"/>
        <v>6</v>
      </c>
      <c r="CR6" s="134">
        <f t="shared" si="6"/>
        <v>0</v>
      </c>
      <c r="CS6" s="70">
        <f t="shared" si="6"/>
        <v>0</v>
      </c>
      <c r="CT6" s="70">
        <f t="shared" si="6"/>
        <v>6</v>
      </c>
      <c r="CU6" s="70">
        <f t="shared" si="6"/>
        <v>4</v>
      </c>
      <c r="CV6" s="70">
        <f t="shared" si="6"/>
        <v>2</v>
      </c>
      <c r="CW6" s="70">
        <f t="shared" si="6"/>
        <v>4</v>
      </c>
      <c r="CX6" s="70">
        <f t="shared" si="6"/>
        <v>1</v>
      </c>
      <c r="CY6" s="70">
        <f t="shared" si="6"/>
        <v>3</v>
      </c>
      <c r="CZ6" s="134">
        <f t="shared" si="6"/>
        <v>4</v>
      </c>
      <c r="DA6" s="70">
        <f t="shared" si="6"/>
        <v>2</v>
      </c>
      <c r="DB6" s="675">
        <f t="shared" si="6"/>
        <v>0</v>
      </c>
      <c r="DC6" s="675">
        <f t="shared" si="6"/>
        <v>0</v>
      </c>
      <c r="DD6" s="675">
        <f t="shared" si="6"/>
        <v>0</v>
      </c>
      <c r="DE6" s="675">
        <f t="shared" si="6"/>
        <v>0</v>
      </c>
      <c r="DF6" s="675">
        <f t="shared" si="6"/>
        <v>0</v>
      </c>
      <c r="DG6" s="675">
        <f t="shared" si="6"/>
        <v>0</v>
      </c>
      <c r="DH6" s="76">
        <f t="shared" si="6"/>
        <v>0</v>
      </c>
    </row>
    <row r="7" spans="1:112" ht="3.75" customHeight="1" hidden="1" thickBot="1">
      <c r="A7" s="9"/>
      <c r="B7" s="10"/>
      <c r="C7" s="684"/>
      <c r="D7" s="685"/>
      <c r="E7" s="685"/>
      <c r="F7" s="587"/>
      <c r="G7" s="686"/>
      <c r="H7" s="587"/>
      <c r="I7" s="686"/>
      <c r="J7" s="587"/>
      <c r="K7" s="587"/>
      <c r="L7" s="587"/>
      <c r="M7" s="587"/>
      <c r="N7" s="687"/>
      <c r="O7" s="587"/>
      <c r="P7" s="587"/>
      <c r="Q7" s="587"/>
      <c r="R7" s="587"/>
      <c r="S7" s="587"/>
      <c r="T7" s="688"/>
      <c r="U7" s="688"/>
      <c r="V7" s="689"/>
      <c r="W7" s="587"/>
      <c r="X7" s="686"/>
      <c r="Y7" s="587"/>
      <c r="Z7" s="686"/>
      <c r="AA7" s="587"/>
      <c r="AB7" s="587"/>
      <c r="AC7" s="587"/>
      <c r="AD7" s="587"/>
      <c r="AE7" s="687"/>
      <c r="AF7" s="587"/>
      <c r="AG7" s="587"/>
      <c r="AH7" s="587"/>
      <c r="AI7" s="587"/>
      <c r="AJ7" s="587"/>
      <c r="AK7" s="688"/>
      <c r="AL7" s="688"/>
      <c r="AM7" s="689"/>
      <c r="AN7" s="587"/>
      <c r="AO7" s="686"/>
      <c r="AP7" s="587"/>
      <c r="AQ7" s="686"/>
      <c r="AR7" s="587"/>
      <c r="AS7" s="587"/>
      <c r="AT7" s="587"/>
      <c r="AU7" s="587"/>
      <c r="AV7" s="687"/>
      <c r="AW7" s="587"/>
      <c r="AX7" s="587"/>
      <c r="AY7" s="587"/>
      <c r="AZ7" s="587"/>
      <c r="BA7" s="587"/>
      <c r="BB7" s="688"/>
      <c r="BC7" s="688"/>
      <c r="BD7" s="689"/>
      <c r="BE7" s="587"/>
      <c r="BF7" s="686"/>
      <c r="BG7" s="587"/>
      <c r="BH7" s="686"/>
      <c r="BI7" s="587"/>
      <c r="BJ7" s="587"/>
      <c r="BK7" s="587"/>
      <c r="BL7" s="587"/>
      <c r="BM7" s="587"/>
      <c r="BN7" s="587"/>
      <c r="BO7" s="687"/>
      <c r="BP7" s="587"/>
      <c r="BQ7" s="587"/>
      <c r="BR7" s="587"/>
      <c r="BS7" s="587"/>
      <c r="BT7" s="587"/>
      <c r="BU7" s="587"/>
      <c r="BV7" s="587"/>
      <c r="BW7" s="688"/>
      <c r="BX7" s="688"/>
      <c r="BY7" s="689"/>
      <c r="BZ7" s="587"/>
      <c r="CA7" s="587"/>
      <c r="CB7" s="686"/>
      <c r="CC7" s="587"/>
      <c r="CD7" s="686"/>
      <c r="CE7" s="587"/>
      <c r="CF7" s="587"/>
      <c r="CG7" s="587"/>
      <c r="CH7" s="687"/>
      <c r="CI7" s="587"/>
      <c r="CJ7" s="587"/>
      <c r="CK7" s="587"/>
      <c r="CL7" s="587"/>
      <c r="CM7" s="587"/>
      <c r="CN7" s="587"/>
      <c r="CO7" s="587"/>
      <c r="CP7" s="587"/>
      <c r="CQ7" s="689"/>
      <c r="CR7" s="587"/>
      <c r="CS7" s="686"/>
      <c r="CT7" s="587"/>
      <c r="CU7" s="686"/>
      <c r="CV7" s="587"/>
      <c r="CW7" s="587"/>
      <c r="CX7" s="587"/>
      <c r="CY7" s="587"/>
      <c r="CZ7" s="687"/>
      <c r="DA7" s="587"/>
      <c r="DB7" s="688"/>
      <c r="DC7" s="688"/>
      <c r="DD7" s="688"/>
      <c r="DE7" s="688"/>
      <c r="DF7" s="688"/>
      <c r="DG7" s="688"/>
      <c r="DH7" s="689"/>
    </row>
    <row r="8" spans="1:112" ht="12.75">
      <c r="A8" s="16">
        <v>1</v>
      </c>
      <c r="B8" s="531" t="s">
        <v>55</v>
      </c>
      <c r="C8" s="531" t="s">
        <v>183</v>
      </c>
      <c r="D8" s="28">
        <f>SUM(F8:DH8)</f>
        <v>38</v>
      </c>
      <c r="E8" s="48">
        <f>COUNT(F8:DH8)</f>
        <v>24</v>
      </c>
      <c r="F8" s="122"/>
      <c r="G8" s="42"/>
      <c r="H8" s="36"/>
      <c r="I8" s="42"/>
      <c r="J8" s="36"/>
      <c r="K8" s="36"/>
      <c r="L8" s="36"/>
      <c r="M8" s="36"/>
      <c r="N8" s="125"/>
      <c r="O8" s="36"/>
      <c r="P8" s="36"/>
      <c r="Q8" s="36"/>
      <c r="R8" s="36"/>
      <c r="S8" s="36"/>
      <c r="T8" s="36"/>
      <c r="U8" s="124"/>
      <c r="V8" s="37"/>
      <c r="W8" s="122"/>
      <c r="X8" s="42"/>
      <c r="Y8" s="36"/>
      <c r="Z8" s="42"/>
      <c r="AA8" s="36"/>
      <c r="AB8" s="36"/>
      <c r="AC8" s="36"/>
      <c r="AD8" s="36"/>
      <c r="AE8" s="125"/>
      <c r="AF8" s="36"/>
      <c r="AG8" s="36"/>
      <c r="AH8" s="36"/>
      <c r="AI8" s="36"/>
      <c r="AJ8" s="36"/>
      <c r="AK8" s="36"/>
      <c r="AL8" s="124"/>
      <c r="AM8" s="37"/>
      <c r="AN8" s="122"/>
      <c r="AO8" s="42"/>
      <c r="AP8" s="36"/>
      <c r="AQ8" s="42"/>
      <c r="AR8" s="36"/>
      <c r="AS8" s="36"/>
      <c r="AT8" s="36"/>
      <c r="AU8" s="36"/>
      <c r="AV8" s="125"/>
      <c r="AW8" s="36"/>
      <c r="AX8" s="36"/>
      <c r="AY8" s="36"/>
      <c r="AZ8" s="36"/>
      <c r="BA8" s="36"/>
      <c r="BB8" s="36"/>
      <c r="BC8" s="124"/>
      <c r="BD8" s="37"/>
      <c r="BE8" s="122"/>
      <c r="BF8" s="42"/>
      <c r="BG8" s="36"/>
      <c r="BH8" s="42"/>
      <c r="BI8" s="36"/>
      <c r="BJ8" s="36"/>
      <c r="BK8" s="36"/>
      <c r="BL8" s="36"/>
      <c r="BM8" s="540"/>
      <c r="BN8" s="540"/>
      <c r="BO8" s="125"/>
      <c r="BP8" s="540"/>
      <c r="BQ8" s="540"/>
      <c r="BR8" s="36"/>
      <c r="BS8" s="36"/>
      <c r="BT8" s="36"/>
      <c r="BU8" s="36"/>
      <c r="BV8" s="36">
        <v>3</v>
      </c>
      <c r="BW8" s="36"/>
      <c r="BX8" s="124"/>
      <c r="BY8" s="37">
        <v>2</v>
      </c>
      <c r="BZ8" s="122">
        <v>2</v>
      </c>
      <c r="CA8" s="35">
        <v>1</v>
      </c>
      <c r="CB8" s="719">
        <v>2</v>
      </c>
      <c r="CC8" s="35">
        <v>1</v>
      </c>
      <c r="CD8" s="35">
        <v>3</v>
      </c>
      <c r="CE8" s="35">
        <v>1</v>
      </c>
      <c r="CF8" s="36">
        <v>3</v>
      </c>
      <c r="CG8" s="36">
        <v>1</v>
      </c>
      <c r="CH8" s="125"/>
      <c r="CI8" s="540"/>
      <c r="CJ8" s="36">
        <v>2</v>
      </c>
      <c r="CK8" s="36">
        <v>1</v>
      </c>
      <c r="CL8" s="36">
        <v>2</v>
      </c>
      <c r="CM8" s="36">
        <v>1</v>
      </c>
      <c r="CN8" s="87">
        <v>3</v>
      </c>
      <c r="CO8" s="36">
        <v>1</v>
      </c>
      <c r="CP8" s="124"/>
      <c r="CQ8" s="37">
        <v>2</v>
      </c>
      <c r="CR8" s="122"/>
      <c r="CS8" s="36"/>
      <c r="CT8" s="36">
        <v>1</v>
      </c>
      <c r="CU8" s="36"/>
      <c r="CV8" s="36">
        <v>1</v>
      </c>
      <c r="CW8" s="36">
        <v>1</v>
      </c>
      <c r="CX8" s="36">
        <v>1</v>
      </c>
      <c r="CY8" s="36">
        <v>1</v>
      </c>
      <c r="CZ8" s="125">
        <v>1</v>
      </c>
      <c r="DA8" s="36">
        <v>1</v>
      </c>
      <c r="DB8" s="36"/>
      <c r="DC8" s="36"/>
      <c r="DD8" s="36"/>
      <c r="DE8" s="36"/>
      <c r="DF8" s="36"/>
      <c r="DG8" s="124"/>
      <c r="DH8" s="37"/>
    </row>
    <row r="9" spans="1:112" ht="12.75">
      <c r="A9" s="18">
        <f>A8+1</f>
        <v>2</v>
      </c>
      <c r="B9" s="538" t="s">
        <v>21</v>
      </c>
      <c r="C9" s="538" t="s">
        <v>22</v>
      </c>
      <c r="D9" s="28">
        <f>SUM(F9:DH9)</f>
        <v>37</v>
      </c>
      <c r="E9" s="48">
        <f>COUNT(F9:DH9)</f>
        <v>21</v>
      </c>
      <c r="F9" s="122"/>
      <c r="G9" s="36"/>
      <c r="H9" s="36"/>
      <c r="I9" s="36"/>
      <c r="J9" s="36"/>
      <c r="K9" s="36"/>
      <c r="L9" s="36"/>
      <c r="M9" s="36"/>
      <c r="N9" s="125"/>
      <c r="O9" s="36"/>
      <c r="P9" s="36"/>
      <c r="Q9" s="36"/>
      <c r="R9" s="36"/>
      <c r="S9" s="36"/>
      <c r="T9" s="36"/>
      <c r="U9" s="122"/>
      <c r="V9" s="37"/>
      <c r="W9" s="122"/>
      <c r="X9" s="36"/>
      <c r="Y9" s="36"/>
      <c r="Z9" s="36"/>
      <c r="AA9" s="36"/>
      <c r="AB9" s="36"/>
      <c r="AC9" s="36"/>
      <c r="AD9" s="36"/>
      <c r="AE9" s="125"/>
      <c r="AF9" s="36"/>
      <c r="AG9" s="36"/>
      <c r="AH9" s="36"/>
      <c r="AI9" s="36"/>
      <c r="AJ9" s="36"/>
      <c r="AK9" s="36"/>
      <c r="AL9" s="122"/>
      <c r="AM9" s="37"/>
      <c r="AN9" s="122"/>
      <c r="AO9" s="36"/>
      <c r="AP9" s="36"/>
      <c r="AQ9" s="36"/>
      <c r="AR9" s="36"/>
      <c r="AS9" s="36"/>
      <c r="AT9" s="36"/>
      <c r="AU9" s="36"/>
      <c r="AV9" s="125"/>
      <c r="AW9" s="36"/>
      <c r="AX9" s="36"/>
      <c r="AY9" s="36"/>
      <c r="AZ9" s="36"/>
      <c r="BA9" s="36"/>
      <c r="BB9" s="36"/>
      <c r="BC9" s="122"/>
      <c r="BD9" s="37"/>
      <c r="BE9" s="122"/>
      <c r="BF9" s="36"/>
      <c r="BG9" s="36"/>
      <c r="BH9" s="36"/>
      <c r="BI9" s="36"/>
      <c r="BJ9" s="36"/>
      <c r="BK9" s="36"/>
      <c r="BL9" s="36"/>
      <c r="BM9" s="540"/>
      <c r="BN9" s="540"/>
      <c r="BO9" s="125"/>
      <c r="BP9" s="540"/>
      <c r="BQ9" s="540"/>
      <c r="BR9" s="36"/>
      <c r="BS9" s="36"/>
      <c r="BT9" s="36"/>
      <c r="BU9" s="36">
        <v>2</v>
      </c>
      <c r="BV9" s="36"/>
      <c r="BW9" s="36"/>
      <c r="BX9" s="122"/>
      <c r="BY9" s="37"/>
      <c r="BZ9" s="122">
        <v>2</v>
      </c>
      <c r="CA9" s="35">
        <v>1</v>
      </c>
      <c r="CB9" s="719">
        <v>2</v>
      </c>
      <c r="CC9" s="35"/>
      <c r="CD9" s="35">
        <v>3</v>
      </c>
      <c r="CE9" s="35">
        <v>1</v>
      </c>
      <c r="CF9" s="36">
        <v>3</v>
      </c>
      <c r="CG9" s="36">
        <v>1</v>
      </c>
      <c r="CH9" s="125">
        <v>3</v>
      </c>
      <c r="CI9" s="540">
        <v>2</v>
      </c>
      <c r="CJ9" s="36"/>
      <c r="CK9" s="36"/>
      <c r="CL9" s="36">
        <v>2</v>
      </c>
      <c r="CM9" s="36">
        <v>1</v>
      </c>
      <c r="CN9" s="87">
        <v>3</v>
      </c>
      <c r="CO9" s="36">
        <v>1</v>
      </c>
      <c r="CP9" s="122">
        <v>3</v>
      </c>
      <c r="CQ9" s="37">
        <v>2</v>
      </c>
      <c r="CR9" s="122"/>
      <c r="CS9" s="36"/>
      <c r="CT9" s="36">
        <v>1</v>
      </c>
      <c r="CU9" s="36"/>
      <c r="CV9" s="36"/>
      <c r="CW9" s="36">
        <v>1</v>
      </c>
      <c r="CX9" s="36"/>
      <c r="CY9" s="36">
        <v>1</v>
      </c>
      <c r="CZ9" s="125">
        <v>1</v>
      </c>
      <c r="DA9" s="36">
        <v>1</v>
      </c>
      <c r="DB9" s="36"/>
      <c r="DC9" s="36"/>
      <c r="DD9" s="36"/>
      <c r="DE9" s="36"/>
      <c r="DF9" s="36"/>
      <c r="DG9" s="122"/>
      <c r="DH9" s="37"/>
    </row>
    <row r="10" spans="1:112" ht="12.75">
      <c r="A10" s="18">
        <f aca="true" t="shared" si="7" ref="A10:A53">A9+1</f>
        <v>3</v>
      </c>
      <c r="B10" s="538" t="s">
        <v>28</v>
      </c>
      <c r="C10" s="538" t="s">
        <v>108</v>
      </c>
      <c r="D10" s="28">
        <f>SUM(F10:DH10)</f>
        <v>28</v>
      </c>
      <c r="E10" s="48">
        <f>COUNT(F10:DH10)</f>
        <v>13</v>
      </c>
      <c r="F10" s="123"/>
      <c r="G10" s="40"/>
      <c r="H10" s="40"/>
      <c r="I10" s="40"/>
      <c r="J10" s="40"/>
      <c r="K10" s="40"/>
      <c r="L10" s="40"/>
      <c r="M10" s="40"/>
      <c r="N10" s="126"/>
      <c r="O10" s="40"/>
      <c r="P10" s="40"/>
      <c r="Q10" s="40"/>
      <c r="R10" s="40"/>
      <c r="S10" s="40"/>
      <c r="T10" s="40"/>
      <c r="U10" s="123"/>
      <c r="V10" s="41"/>
      <c r="W10" s="123"/>
      <c r="X10" s="40"/>
      <c r="Y10" s="40"/>
      <c r="Z10" s="40"/>
      <c r="AA10" s="40"/>
      <c r="AB10" s="40"/>
      <c r="AC10" s="40"/>
      <c r="AD10" s="40"/>
      <c r="AE10" s="126"/>
      <c r="AF10" s="40"/>
      <c r="AG10" s="40"/>
      <c r="AH10" s="40"/>
      <c r="AI10" s="40"/>
      <c r="AJ10" s="40"/>
      <c r="AK10" s="40"/>
      <c r="AL10" s="123"/>
      <c r="AM10" s="41"/>
      <c r="AN10" s="123"/>
      <c r="AO10" s="40"/>
      <c r="AP10" s="40"/>
      <c r="AQ10" s="40"/>
      <c r="AR10" s="40"/>
      <c r="AS10" s="40"/>
      <c r="AT10" s="40"/>
      <c r="AU10" s="40"/>
      <c r="AV10" s="126"/>
      <c r="AW10" s="40"/>
      <c r="AX10" s="40"/>
      <c r="AY10" s="40"/>
      <c r="AZ10" s="40"/>
      <c r="BA10" s="40"/>
      <c r="BB10" s="40"/>
      <c r="BC10" s="123"/>
      <c r="BD10" s="41"/>
      <c r="BE10" s="123"/>
      <c r="BF10" s="40"/>
      <c r="BG10" s="40"/>
      <c r="BH10" s="40"/>
      <c r="BI10" s="40"/>
      <c r="BJ10" s="40"/>
      <c r="BK10" s="40"/>
      <c r="BL10" s="40"/>
      <c r="BM10" s="128"/>
      <c r="BN10" s="128"/>
      <c r="BO10" s="126"/>
      <c r="BP10" s="128"/>
      <c r="BQ10" s="128"/>
      <c r="BR10" s="40"/>
      <c r="BS10" s="40"/>
      <c r="BT10" s="40"/>
      <c r="BU10" s="40"/>
      <c r="BV10" s="40"/>
      <c r="BW10" s="40">
        <v>3</v>
      </c>
      <c r="BX10" s="123">
        <v>2</v>
      </c>
      <c r="BY10" s="41">
        <v>2</v>
      </c>
      <c r="BZ10" s="123">
        <v>2</v>
      </c>
      <c r="CA10" s="122"/>
      <c r="CB10" s="87"/>
      <c r="CC10" s="36"/>
      <c r="CD10" s="36"/>
      <c r="CE10" s="40"/>
      <c r="CF10" s="40">
        <v>3</v>
      </c>
      <c r="CG10" s="40">
        <v>1</v>
      </c>
      <c r="CH10" s="126">
        <v>3</v>
      </c>
      <c r="CI10" s="128">
        <v>2</v>
      </c>
      <c r="CJ10" s="40"/>
      <c r="CK10" s="40"/>
      <c r="CL10" s="40"/>
      <c r="CM10" s="40"/>
      <c r="CN10" s="85">
        <v>3</v>
      </c>
      <c r="CO10" s="40"/>
      <c r="CP10" s="123">
        <v>3</v>
      </c>
      <c r="CQ10" s="41">
        <v>2</v>
      </c>
      <c r="CR10" s="123"/>
      <c r="CS10" s="40"/>
      <c r="CT10" s="40">
        <v>1</v>
      </c>
      <c r="CU10" s="40">
        <v>1</v>
      </c>
      <c r="CV10" s="40"/>
      <c r="CW10" s="40"/>
      <c r="CX10" s="40"/>
      <c r="CY10" s="40"/>
      <c r="CZ10" s="126"/>
      <c r="DA10" s="40"/>
      <c r="DB10" s="40"/>
      <c r="DC10" s="40"/>
      <c r="DD10" s="40"/>
      <c r="DE10" s="40"/>
      <c r="DF10" s="40"/>
      <c r="DG10" s="123"/>
      <c r="DH10" s="41"/>
    </row>
    <row r="11" spans="1:112" ht="12.75">
      <c r="A11" s="18">
        <f t="shared" si="7"/>
        <v>4</v>
      </c>
      <c r="B11" s="538" t="s">
        <v>51</v>
      </c>
      <c r="C11" s="538" t="s">
        <v>52</v>
      </c>
      <c r="D11" s="28">
        <f>SUM(F11:DH11)</f>
        <v>28</v>
      </c>
      <c r="E11" s="48">
        <f>COUNT(F11:DH11)</f>
        <v>13</v>
      </c>
      <c r="F11" s="123"/>
      <c r="G11" s="40"/>
      <c r="H11" s="40"/>
      <c r="I11" s="40"/>
      <c r="J11" s="40"/>
      <c r="K11" s="40"/>
      <c r="L11" s="40"/>
      <c r="M11" s="40"/>
      <c r="N11" s="126"/>
      <c r="O11" s="40"/>
      <c r="P11" s="40"/>
      <c r="Q11" s="40"/>
      <c r="R11" s="40"/>
      <c r="S11" s="40"/>
      <c r="T11" s="40"/>
      <c r="U11" s="123"/>
      <c r="V11" s="41"/>
      <c r="W11" s="123"/>
      <c r="X11" s="40"/>
      <c r="Y11" s="40"/>
      <c r="Z11" s="40"/>
      <c r="AA11" s="40"/>
      <c r="AB11" s="40"/>
      <c r="AC11" s="40"/>
      <c r="AD11" s="40"/>
      <c r="AE11" s="126"/>
      <c r="AF11" s="40"/>
      <c r="AG11" s="40"/>
      <c r="AH11" s="40"/>
      <c r="AI11" s="40"/>
      <c r="AJ11" s="40"/>
      <c r="AK11" s="40"/>
      <c r="AL11" s="123"/>
      <c r="AM11" s="41"/>
      <c r="AN11" s="123"/>
      <c r="AO11" s="40"/>
      <c r="AP11" s="40"/>
      <c r="AQ11" s="40"/>
      <c r="AR11" s="40"/>
      <c r="AS11" s="40"/>
      <c r="AT11" s="40"/>
      <c r="AU11" s="40"/>
      <c r="AV11" s="126"/>
      <c r="AW11" s="40"/>
      <c r="AX11" s="40"/>
      <c r="AY11" s="40"/>
      <c r="AZ11" s="40"/>
      <c r="BA11" s="40"/>
      <c r="BB11" s="40"/>
      <c r="BC11" s="123"/>
      <c r="BD11" s="41"/>
      <c r="BE11" s="123"/>
      <c r="BF11" s="40"/>
      <c r="BG11" s="40"/>
      <c r="BH11" s="40"/>
      <c r="BI11" s="40"/>
      <c r="BJ11" s="40"/>
      <c r="BK11" s="40"/>
      <c r="BL11" s="40"/>
      <c r="BM11" s="128"/>
      <c r="BN11" s="128"/>
      <c r="BO11" s="126"/>
      <c r="BP11" s="128"/>
      <c r="BQ11" s="128"/>
      <c r="BR11" s="40"/>
      <c r="BS11" s="40"/>
      <c r="BT11" s="40"/>
      <c r="BU11" s="40"/>
      <c r="BV11" s="40">
        <v>3</v>
      </c>
      <c r="BW11" s="40"/>
      <c r="BX11" s="123">
        <v>2</v>
      </c>
      <c r="BY11" s="41">
        <v>2</v>
      </c>
      <c r="BZ11" s="123">
        <v>2</v>
      </c>
      <c r="CA11" s="123">
        <v>1</v>
      </c>
      <c r="CB11" s="85">
        <v>2</v>
      </c>
      <c r="CC11" s="40"/>
      <c r="CD11" s="40">
        <v>3</v>
      </c>
      <c r="CE11" s="40">
        <v>1</v>
      </c>
      <c r="CF11" s="40">
        <v>3</v>
      </c>
      <c r="CG11" s="40">
        <v>1</v>
      </c>
      <c r="CH11" s="126">
        <v>3</v>
      </c>
      <c r="CI11" s="128">
        <v>2</v>
      </c>
      <c r="CJ11" s="40"/>
      <c r="CK11" s="40"/>
      <c r="CL11" s="40"/>
      <c r="CM11" s="40"/>
      <c r="CN11" s="85">
        <v>3</v>
      </c>
      <c r="CO11" s="40"/>
      <c r="CP11" s="123"/>
      <c r="CQ11" s="41"/>
      <c r="CR11" s="123"/>
      <c r="CS11" s="40"/>
      <c r="CT11" s="40"/>
      <c r="CU11" s="40"/>
      <c r="CV11" s="40"/>
      <c r="CW11" s="40"/>
      <c r="CX11" s="40"/>
      <c r="CY11" s="40"/>
      <c r="CZ11" s="126"/>
      <c r="DA11" s="40"/>
      <c r="DB11" s="40"/>
      <c r="DC11" s="40"/>
      <c r="DD11" s="40"/>
      <c r="DE11" s="40"/>
      <c r="DF11" s="40"/>
      <c r="DG11" s="123"/>
      <c r="DH11" s="41"/>
    </row>
    <row r="12" spans="1:112" ht="12.75">
      <c r="A12" s="18">
        <f t="shared" si="7"/>
        <v>5</v>
      </c>
      <c r="B12" s="716" t="s">
        <v>37</v>
      </c>
      <c r="C12" s="538" t="s">
        <v>38</v>
      </c>
      <c r="D12" s="28">
        <f>SUM(F12:DH12)</f>
        <v>26</v>
      </c>
      <c r="E12" s="48">
        <f>COUNT(F12:DH12)</f>
        <v>11</v>
      </c>
      <c r="F12" s="123"/>
      <c r="G12" s="40"/>
      <c r="H12" s="40"/>
      <c r="I12" s="40"/>
      <c r="J12" s="85"/>
      <c r="K12" s="40"/>
      <c r="L12" s="40"/>
      <c r="M12" s="40"/>
      <c r="N12" s="126"/>
      <c r="O12" s="85"/>
      <c r="P12" s="40"/>
      <c r="Q12" s="85"/>
      <c r="R12" s="40"/>
      <c r="S12" s="40"/>
      <c r="T12" s="57"/>
      <c r="U12" s="123"/>
      <c r="V12" s="41"/>
      <c r="W12" s="123"/>
      <c r="X12" s="40"/>
      <c r="Y12" s="40"/>
      <c r="Z12" s="40"/>
      <c r="AA12" s="85"/>
      <c r="AB12" s="40"/>
      <c r="AC12" s="40"/>
      <c r="AD12" s="40"/>
      <c r="AE12" s="126"/>
      <c r="AF12" s="85"/>
      <c r="AG12" s="40"/>
      <c r="AH12" s="85"/>
      <c r="AI12" s="40"/>
      <c r="AJ12" s="40"/>
      <c r="AK12" s="57"/>
      <c r="AL12" s="123"/>
      <c r="AM12" s="41"/>
      <c r="AN12" s="123"/>
      <c r="AO12" s="40"/>
      <c r="AP12" s="40"/>
      <c r="AQ12" s="40"/>
      <c r="AR12" s="85"/>
      <c r="AS12" s="40"/>
      <c r="AT12" s="40"/>
      <c r="AU12" s="40"/>
      <c r="AV12" s="126"/>
      <c r="AW12" s="85"/>
      <c r="AX12" s="40"/>
      <c r="AY12" s="85"/>
      <c r="AZ12" s="40"/>
      <c r="BA12" s="40"/>
      <c r="BB12" s="57"/>
      <c r="BC12" s="123"/>
      <c r="BD12" s="41"/>
      <c r="BE12" s="123"/>
      <c r="BF12" s="40"/>
      <c r="BG12" s="40"/>
      <c r="BH12" s="40"/>
      <c r="BI12" s="85"/>
      <c r="BJ12" s="40"/>
      <c r="BK12" s="40"/>
      <c r="BL12" s="40"/>
      <c r="BM12" s="128"/>
      <c r="BN12" s="128"/>
      <c r="BO12" s="126"/>
      <c r="BP12" s="128"/>
      <c r="BQ12" s="128"/>
      <c r="BR12" s="85"/>
      <c r="BS12" s="40"/>
      <c r="BT12" s="85">
        <v>2</v>
      </c>
      <c r="BU12" s="40"/>
      <c r="BV12" s="40">
        <v>3</v>
      </c>
      <c r="BW12" s="57">
        <v>3</v>
      </c>
      <c r="BX12" s="123">
        <v>2</v>
      </c>
      <c r="BY12" s="41">
        <v>2</v>
      </c>
      <c r="BZ12" s="123"/>
      <c r="CA12" s="123"/>
      <c r="CB12" s="85">
        <v>2</v>
      </c>
      <c r="CC12" s="40"/>
      <c r="CD12" s="40">
        <v>3</v>
      </c>
      <c r="CE12" s="85"/>
      <c r="CF12" s="40">
        <v>3</v>
      </c>
      <c r="CG12" s="40"/>
      <c r="CH12" s="126"/>
      <c r="CI12" s="128">
        <v>2</v>
      </c>
      <c r="CJ12" s="85"/>
      <c r="CK12" s="40"/>
      <c r="CL12" s="85">
        <v>2</v>
      </c>
      <c r="CM12" s="40"/>
      <c r="CN12" s="40"/>
      <c r="CO12" s="57"/>
      <c r="CP12" s="123"/>
      <c r="CQ12" s="41">
        <v>2</v>
      </c>
      <c r="CR12" s="123"/>
      <c r="CS12" s="40"/>
      <c r="CT12" s="40"/>
      <c r="CU12" s="40"/>
      <c r="CV12" s="85"/>
      <c r="CW12" s="40"/>
      <c r="CX12" s="40"/>
      <c r="CY12" s="40"/>
      <c r="CZ12" s="126"/>
      <c r="DA12" s="85"/>
      <c r="DB12" s="40"/>
      <c r="DC12" s="85"/>
      <c r="DD12" s="40"/>
      <c r="DE12" s="40"/>
      <c r="DF12" s="57"/>
      <c r="DG12" s="308"/>
      <c r="DH12" s="41"/>
    </row>
    <row r="13" spans="1:112" ht="12.75">
      <c r="A13" s="18">
        <f t="shared" si="7"/>
        <v>6</v>
      </c>
      <c r="B13" s="538" t="s">
        <v>121</v>
      </c>
      <c r="C13" s="538" t="s">
        <v>122</v>
      </c>
      <c r="D13" s="28">
        <f>SUM(F13:DH13)</f>
        <v>26</v>
      </c>
      <c r="E13" s="48">
        <f>COUNT(F13:DH13)</f>
        <v>11</v>
      </c>
      <c r="F13" s="123"/>
      <c r="G13" s="40"/>
      <c r="H13" s="40"/>
      <c r="I13" s="40"/>
      <c r="J13" s="85"/>
      <c r="K13" s="40"/>
      <c r="L13" s="40"/>
      <c r="M13" s="40"/>
      <c r="N13" s="126"/>
      <c r="O13" s="85"/>
      <c r="P13" s="40"/>
      <c r="Q13" s="85"/>
      <c r="R13" s="40"/>
      <c r="S13" s="40"/>
      <c r="T13" s="57"/>
      <c r="U13" s="308"/>
      <c r="V13" s="41"/>
      <c r="W13" s="123"/>
      <c r="X13" s="40"/>
      <c r="Y13" s="40"/>
      <c r="Z13" s="40"/>
      <c r="AA13" s="85"/>
      <c r="AB13" s="40"/>
      <c r="AC13" s="40"/>
      <c r="AD13" s="40"/>
      <c r="AE13" s="126"/>
      <c r="AF13" s="85"/>
      <c r="AG13" s="40"/>
      <c r="AH13" s="85"/>
      <c r="AI13" s="40"/>
      <c r="AJ13" s="40"/>
      <c r="AK13" s="57"/>
      <c r="AL13" s="308"/>
      <c r="AM13" s="41"/>
      <c r="AN13" s="123"/>
      <c r="AO13" s="40"/>
      <c r="AP13" s="40"/>
      <c r="AQ13" s="40"/>
      <c r="AR13" s="85"/>
      <c r="AS13" s="40"/>
      <c r="AT13" s="40"/>
      <c r="AU13" s="40"/>
      <c r="AV13" s="126"/>
      <c r="AW13" s="85"/>
      <c r="AX13" s="40"/>
      <c r="AY13" s="85"/>
      <c r="AZ13" s="40"/>
      <c r="BA13" s="40"/>
      <c r="BB13" s="57"/>
      <c r="BC13" s="308"/>
      <c r="BD13" s="41"/>
      <c r="BE13" s="123"/>
      <c r="BF13" s="40"/>
      <c r="BG13" s="40"/>
      <c r="BH13" s="40"/>
      <c r="BI13" s="85"/>
      <c r="BJ13" s="40"/>
      <c r="BK13" s="40"/>
      <c r="BL13" s="40"/>
      <c r="BM13" s="128"/>
      <c r="BN13" s="128"/>
      <c r="BO13" s="126"/>
      <c r="BP13" s="128"/>
      <c r="BQ13" s="128"/>
      <c r="BR13" s="85"/>
      <c r="BS13" s="40"/>
      <c r="BT13" s="85">
        <v>2</v>
      </c>
      <c r="BU13" s="40"/>
      <c r="BV13" s="40">
        <v>3</v>
      </c>
      <c r="BW13" s="57">
        <v>3</v>
      </c>
      <c r="BX13" s="308">
        <v>2</v>
      </c>
      <c r="BY13" s="41">
        <v>2</v>
      </c>
      <c r="BZ13" s="123"/>
      <c r="CA13" s="123"/>
      <c r="CB13" s="85">
        <v>2</v>
      </c>
      <c r="CC13" s="40"/>
      <c r="CD13" s="40">
        <v>3</v>
      </c>
      <c r="CE13" s="85"/>
      <c r="CF13" s="40">
        <v>3</v>
      </c>
      <c r="CG13" s="40"/>
      <c r="CH13" s="126"/>
      <c r="CI13" s="128">
        <v>2</v>
      </c>
      <c r="CJ13" s="85"/>
      <c r="CK13" s="40"/>
      <c r="CL13" s="85">
        <v>2</v>
      </c>
      <c r="CM13" s="40"/>
      <c r="CN13" s="40"/>
      <c r="CO13" s="57"/>
      <c r="CP13" s="308"/>
      <c r="CQ13" s="41">
        <v>2</v>
      </c>
      <c r="CR13" s="123"/>
      <c r="CS13" s="40"/>
      <c r="CT13" s="40"/>
      <c r="CU13" s="40"/>
      <c r="CV13" s="85"/>
      <c r="CW13" s="40"/>
      <c r="CX13" s="40"/>
      <c r="CY13" s="40"/>
      <c r="CZ13" s="126"/>
      <c r="DA13" s="85"/>
      <c r="DB13" s="40"/>
      <c r="DC13" s="40"/>
      <c r="DD13" s="40"/>
      <c r="DE13" s="40"/>
      <c r="DF13" s="40"/>
      <c r="DG13" s="123"/>
      <c r="DH13" s="41"/>
    </row>
    <row r="14" spans="1:112" ht="12.75">
      <c r="A14" s="18">
        <f t="shared" si="7"/>
        <v>7</v>
      </c>
      <c r="B14" s="538" t="s">
        <v>1</v>
      </c>
      <c r="C14" s="538" t="s">
        <v>89</v>
      </c>
      <c r="D14" s="28">
        <f>SUM(F14:DH14)</f>
        <v>23</v>
      </c>
      <c r="E14" s="48">
        <f>COUNT(F14:DH14)</f>
        <v>9</v>
      </c>
      <c r="F14" s="123"/>
      <c r="G14" s="40"/>
      <c r="H14" s="40"/>
      <c r="I14" s="40"/>
      <c r="J14" s="40"/>
      <c r="K14" s="40"/>
      <c r="L14" s="40"/>
      <c r="M14" s="40"/>
      <c r="N14" s="126"/>
      <c r="O14" s="40"/>
      <c r="P14" s="40"/>
      <c r="Q14" s="40"/>
      <c r="R14" s="40"/>
      <c r="S14" s="40"/>
      <c r="T14" s="40"/>
      <c r="U14" s="123"/>
      <c r="V14" s="41"/>
      <c r="W14" s="123"/>
      <c r="X14" s="40"/>
      <c r="Y14" s="40"/>
      <c r="Z14" s="40"/>
      <c r="AA14" s="40"/>
      <c r="AB14" s="40"/>
      <c r="AC14" s="40"/>
      <c r="AD14" s="40"/>
      <c r="AE14" s="126"/>
      <c r="AF14" s="40"/>
      <c r="AG14" s="40"/>
      <c r="AH14" s="40"/>
      <c r="AI14" s="40"/>
      <c r="AJ14" s="40"/>
      <c r="AK14" s="40"/>
      <c r="AL14" s="123"/>
      <c r="AM14" s="41"/>
      <c r="AN14" s="123"/>
      <c r="AO14" s="40"/>
      <c r="AP14" s="40"/>
      <c r="AQ14" s="40"/>
      <c r="AR14" s="40"/>
      <c r="AS14" s="40"/>
      <c r="AT14" s="40"/>
      <c r="AU14" s="40"/>
      <c r="AV14" s="126"/>
      <c r="AW14" s="40"/>
      <c r="AX14" s="40"/>
      <c r="AY14" s="40"/>
      <c r="AZ14" s="40"/>
      <c r="BA14" s="40"/>
      <c r="BB14" s="40"/>
      <c r="BC14" s="123"/>
      <c r="BD14" s="41"/>
      <c r="BE14" s="123"/>
      <c r="BF14" s="40"/>
      <c r="BG14" s="40"/>
      <c r="BH14" s="40"/>
      <c r="BI14" s="40"/>
      <c r="BJ14" s="40"/>
      <c r="BK14" s="40"/>
      <c r="BL14" s="40"/>
      <c r="BM14" s="128"/>
      <c r="BN14" s="128"/>
      <c r="BO14" s="126"/>
      <c r="BP14" s="128"/>
      <c r="BQ14" s="128"/>
      <c r="BR14" s="40"/>
      <c r="BS14" s="40"/>
      <c r="BT14" s="40"/>
      <c r="BU14" s="40"/>
      <c r="BV14" s="40"/>
      <c r="BW14" s="40">
        <v>3</v>
      </c>
      <c r="BX14" s="123"/>
      <c r="BY14" s="41">
        <v>2</v>
      </c>
      <c r="BZ14" s="123">
        <v>2</v>
      </c>
      <c r="CA14" s="123"/>
      <c r="CB14" s="85">
        <v>2</v>
      </c>
      <c r="CC14" s="40"/>
      <c r="CD14" s="40">
        <v>3</v>
      </c>
      <c r="CE14" s="40"/>
      <c r="CF14" s="40">
        <v>3</v>
      </c>
      <c r="CG14" s="40"/>
      <c r="CH14" s="126">
        <v>3</v>
      </c>
      <c r="CI14" s="128"/>
      <c r="CJ14" s="40"/>
      <c r="CK14" s="40"/>
      <c r="CL14" s="40">
        <v>2</v>
      </c>
      <c r="CM14" s="40"/>
      <c r="CN14" s="85">
        <v>3</v>
      </c>
      <c r="CO14" s="40"/>
      <c r="CP14" s="123"/>
      <c r="CQ14" s="41"/>
      <c r="CR14" s="123"/>
      <c r="CS14" s="40"/>
      <c r="CT14" s="40"/>
      <c r="CU14" s="40"/>
      <c r="CV14" s="40"/>
      <c r="CW14" s="40"/>
      <c r="CX14" s="40"/>
      <c r="CY14" s="40"/>
      <c r="CZ14" s="126"/>
      <c r="DA14" s="85"/>
      <c r="DB14" s="40"/>
      <c r="DC14" s="85"/>
      <c r="DD14" s="40"/>
      <c r="DE14" s="40"/>
      <c r="DF14" s="57"/>
      <c r="DG14" s="308"/>
      <c r="DH14" s="41"/>
    </row>
    <row r="15" spans="1:112" ht="12.75">
      <c r="A15" s="18">
        <f t="shared" si="7"/>
        <v>8</v>
      </c>
      <c r="B15" s="538" t="s">
        <v>37</v>
      </c>
      <c r="C15" s="538" t="s">
        <v>120</v>
      </c>
      <c r="D15" s="28">
        <f>SUM(F15:DH15)</f>
        <v>22</v>
      </c>
      <c r="E15" s="48">
        <f>COUNT(F15:DH15)</f>
        <v>10</v>
      </c>
      <c r="F15" s="123"/>
      <c r="G15" s="40"/>
      <c r="H15" s="40"/>
      <c r="I15" s="40"/>
      <c r="J15" s="85"/>
      <c r="K15" s="40"/>
      <c r="L15" s="40"/>
      <c r="M15" s="40"/>
      <c r="N15" s="126"/>
      <c r="O15" s="85"/>
      <c r="P15" s="40"/>
      <c r="Q15" s="85"/>
      <c r="R15" s="40"/>
      <c r="S15" s="40"/>
      <c r="T15" s="57"/>
      <c r="U15" s="308"/>
      <c r="V15" s="41"/>
      <c r="W15" s="123"/>
      <c r="X15" s="40"/>
      <c r="Y15" s="40"/>
      <c r="Z15" s="40"/>
      <c r="AA15" s="85"/>
      <c r="AB15" s="40"/>
      <c r="AC15" s="40"/>
      <c r="AD15" s="40"/>
      <c r="AE15" s="126"/>
      <c r="AF15" s="85"/>
      <c r="AG15" s="40"/>
      <c r="AH15" s="85"/>
      <c r="AI15" s="40"/>
      <c r="AJ15" s="40"/>
      <c r="AK15" s="57"/>
      <c r="AL15" s="308"/>
      <c r="AM15" s="41"/>
      <c r="AN15" s="123"/>
      <c r="AO15" s="40"/>
      <c r="AP15" s="40"/>
      <c r="AQ15" s="40"/>
      <c r="AR15" s="85"/>
      <c r="AS15" s="40"/>
      <c r="AT15" s="40"/>
      <c r="AU15" s="40"/>
      <c r="AV15" s="126"/>
      <c r="AW15" s="85"/>
      <c r="AX15" s="40"/>
      <c r="AY15" s="85"/>
      <c r="AZ15" s="40"/>
      <c r="BA15" s="40"/>
      <c r="BB15" s="57"/>
      <c r="BC15" s="308"/>
      <c r="BD15" s="41"/>
      <c r="BE15" s="123"/>
      <c r="BF15" s="40"/>
      <c r="BG15" s="40"/>
      <c r="BH15" s="40"/>
      <c r="BI15" s="85"/>
      <c r="BJ15" s="40"/>
      <c r="BK15" s="40"/>
      <c r="BL15" s="40"/>
      <c r="BM15" s="128"/>
      <c r="BN15" s="128"/>
      <c r="BO15" s="126"/>
      <c r="BP15" s="128"/>
      <c r="BQ15" s="128"/>
      <c r="BR15" s="85"/>
      <c r="BS15" s="40"/>
      <c r="BT15" s="85">
        <v>2</v>
      </c>
      <c r="BU15" s="40"/>
      <c r="BV15" s="40"/>
      <c r="BW15" s="57">
        <v>3</v>
      </c>
      <c r="BX15" s="308"/>
      <c r="BY15" s="41"/>
      <c r="BZ15" s="123"/>
      <c r="CA15" s="123"/>
      <c r="CB15" s="85">
        <v>2</v>
      </c>
      <c r="CC15" s="40"/>
      <c r="CD15" s="40"/>
      <c r="CE15" s="85"/>
      <c r="CF15" s="40">
        <v>3</v>
      </c>
      <c r="CG15" s="40">
        <v>1</v>
      </c>
      <c r="CH15" s="126">
        <v>3</v>
      </c>
      <c r="CI15" s="128"/>
      <c r="CJ15" s="85"/>
      <c r="CK15" s="40"/>
      <c r="CL15" s="85"/>
      <c r="CM15" s="40"/>
      <c r="CN15" s="85">
        <v>3</v>
      </c>
      <c r="CO15" s="57"/>
      <c r="CP15" s="308">
        <v>3</v>
      </c>
      <c r="CQ15" s="41"/>
      <c r="CR15" s="123"/>
      <c r="CS15" s="40"/>
      <c r="CT15" s="40">
        <v>1</v>
      </c>
      <c r="CU15" s="40">
        <v>1</v>
      </c>
      <c r="CV15" s="85"/>
      <c r="CW15" s="40"/>
      <c r="CX15" s="40"/>
      <c r="CY15" s="40"/>
      <c r="CZ15" s="126"/>
      <c r="DA15" s="40"/>
      <c r="DB15" s="40"/>
      <c r="DC15" s="85"/>
      <c r="DD15" s="40"/>
      <c r="DE15" s="40"/>
      <c r="DF15" s="57"/>
      <c r="DG15" s="308"/>
      <c r="DH15" s="41"/>
    </row>
    <row r="16" spans="1:112" ht="12.75">
      <c r="A16" s="18">
        <f t="shared" si="7"/>
        <v>9</v>
      </c>
      <c r="B16" s="538" t="s">
        <v>28</v>
      </c>
      <c r="C16" s="538" t="s">
        <v>18</v>
      </c>
      <c r="D16" s="28">
        <f>SUM(F16:DH16)</f>
        <v>21</v>
      </c>
      <c r="E16" s="48">
        <f>COUNT(F16:DH16)</f>
        <v>8</v>
      </c>
      <c r="F16" s="123"/>
      <c r="G16" s="40"/>
      <c r="H16" s="40"/>
      <c r="I16" s="40"/>
      <c r="J16" s="40"/>
      <c r="K16" s="40"/>
      <c r="L16" s="40"/>
      <c r="M16" s="40"/>
      <c r="N16" s="126"/>
      <c r="O16" s="40"/>
      <c r="P16" s="40"/>
      <c r="Q16" s="40"/>
      <c r="R16" s="40"/>
      <c r="S16" s="40"/>
      <c r="T16" s="40"/>
      <c r="U16" s="123"/>
      <c r="V16" s="41"/>
      <c r="W16" s="123"/>
      <c r="X16" s="40"/>
      <c r="Y16" s="40"/>
      <c r="Z16" s="40"/>
      <c r="AA16" s="40"/>
      <c r="AB16" s="40"/>
      <c r="AC16" s="40"/>
      <c r="AD16" s="40"/>
      <c r="AE16" s="126"/>
      <c r="AF16" s="40"/>
      <c r="AG16" s="40"/>
      <c r="AH16" s="40"/>
      <c r="AI16" s="40"/>
      <c r="AJ16" s="40"/>
      <c r="AK16" s="40"/>
      <c r="AL16" s="123"/>
      <c r="AM16" s="41"/>
      <c r="AN16" s="123"/>
      <c r="AO16" s="40"/>
      <c r="AP16" s="40"/>
      <c r="AQ16" s="40"/>
      <c r="AR16" s="40"/>
      <c r="AS16" s="40"/>
      <c r="AT16" s="40"/>
      <c r="AU16" s="40"/>
      <c r="AV16" s="126"/>
      <c r="AW16" s="40"/>
      <c r="AX16" s="40"/>
      <c r="AY16" s="40"/>
      <c r="AZ16" s="40"/>
      <c r="BA16" s="40"/>
      <c r="BB16" s="40"/>
      <c r="BC16" s="123"/>
      <c r="BD16" s="41"/>
      <c r="BE16" s="123"/>
      <c r="BF16" s="40"/>
      <c r="BG16" s="40"/>
      <c r="BH16" s="40"/>
      <c r="BI16" s="40"/>
      <c r="BJ16" s="40"/>
      <c r="BK16" s="40"/>
      <c r="BL16" s="40"/>
      <c r="BM16" s="128"/>
      <c r="BN16" s="128"/>
      <c r="BO16" s="126"/>
      <c r="BP16" s="128"/>
      <c r="BQ16" s="128"/>
      <c r="BR16" s="40"/>
      <c r="BS16" s="40"/>
      <c r="BT16" s="40"/>
      <c r="BU16" s="40"/>
      <c r="BV16" s="40"/>
      <c r="BW16" s="40">
        <v>3</v>
      </c>
      <c r="BX16" s="123"/>
      <c r="BY16" s="41"/>
      <c r="BZ16" s="123"/>
      <c r="CA16" s="123"/>
      <c r="CB16" s="85"/>
      <c r="CC16" s="40"/>
      <c r="CD16" s="40">
        <v>3</v>
      </c>
      <c r="CE16" s="40"/>
      <c r="CF16" s="40">
        <v>3</v>
      </c>
      <c r="CG16" s="40">
        <v>1</v>
      </c>
      <c r="CH16" s="126">
        <v>3</v>
      </c>
      <c r="CI16" s="128"/>
      <c r="CJ16" s="40"/>
      <c r="CK16" s="40"/>
      <c r="CL16" s="40">
        <v>2</v>
      </c>
      <c r="CM16" s="40"/>
      <c r="CN16" s="85">
        <v>3</v>
      </c>
      <c r="CO16" s="40"/>
      <c r="CP16" s="123">
        <v>3</v>
      </c>
      <c r="CQ16" s="41"/>
      <c r="CR16" s="123"/>
      <c r="CS16" s="40"/>
      <c r="CT16" s="40"/>
      <c r="CU16" s="40"/>
      <c r="CV16" s="40"/>
      <c r="CW16" s="40"/>
      <c r="CX16" s="40"/>
      <c r="CY16" s="40"/>
      <c r="CZ16" s="126"/>
      <c r="DA16" s="85"/>
      <c r="DB16" s="40"/>
      <c r="DC16" s="85"/>
      <c r="DD16" s="40"/>
      <c r="DE16" s="40"/>
      <c r="DF16" s="120"/>
      <c r="DG16" s="308"/>
      <c r="DH16" s="41"/>
    </row>
    <row r="17" spans="1:112" ht="12.75">
      <c r="A17" s="18">
        <f t="shared" si="7"/>
        <v>10</v>
      </c>
      <c r="B17" s="538" t="s">
        <v>210</v>
      </c>
      <c r="C17" s="538" t="s">
        <v>76</v>
      </c>
      <c r="D17" s="28">
        <f>SUM(F17:DH17)</f>
        <v>19</v>
      </c>
      <c r="E17" s="48">
        <f>COUNT(F17:DH17)</f>
        <v>8</v>
      </c>
      <c r="F17" s="123"/>
      <c r="G17" s="40"/>
      <c r="H17" s="40"/>
      <c r="I17" s="40"/>
      <c r="J17" s="85"/>
      <c r="K17" s="40"/>
      <c r="L17" s="40"/>
      <c r="M17" s="40"/>
      <c r="N17" s="126"/>
      <c r="O17" s="85"/>
      <c r="P17" s="40"/>
      <c r="Q17" s="85"/>
      <c r="R17" s="40"/>
      <c r="S17" s="40"/>
      <c r="T17" s="40"/>
      <c r="U17" s="123"/>
      <c r="V17" s="41"/>
      <c r="W17" s="123"/>
      <c r="X17" s="40"/>
      <c r="Y17" s="40"/>
      <c r="Z17" s="40"/>
      <c r="AA17" s="85"/>
      <c r="AB17" s="40"/>
      <c r="AC17" s="40"/>
      <c r="AD17" s="40"/>
      <c r="AE17" s="126"/>
      <c r="AF17" s="85"/>
      <c r="AG17" s="40"/>
      <c r="AH17" s="85"/>
      <c r="AI17" s="40"/>
      <c r="AJ17" s="40"/>
      <c r="AK17" s="40"/>
      <c r="AL17" s="123"/>
      <c r="AM17" s="41"/>
      <c r="AN17" s="123"/>
      <c r="AO17" s="40"/>
      <c r="AP17" s="40"/>
      <c r="AQ17" s="40"/>
      <c r="AR17" s="85"/>
      <c r="AS17" s="40"/>
      <c r="AT17" s="40"/>
      <c r="AU17" s="40"/>
      <c r="AV17" s="126"/>
      <c r="AW17" s="85"/>
      <c r="AX17" s="40"/>
      <c r="AY17" s="85"/>
      <c r="AZ17" s="40"/>
      <c r="BA17" s="40"/>
      <c r="BB17" s="40"/>
      <c r="BC17" s="123"/>
      <c r="BD17" s="41"/>
      <c r="BE17" s="123"/>
      <c r="BF17" s="40"/>
      <c r="BG17" s="40"/>
      <c r="BH17" s="40"/>
      <c r="BI17" s="85"/>
      <c r="BJ17" s="40"/>
      <c r="BK17" s="40"/>
      <c r="BL17" s="40"/>
      <c r="BM17" s="128"/>
      <c r="BN17" s="128"/>
      <c r="BO17" s="126"/>
      <c r="BP17" s="128"/>
      <c r="BQ17" s="128"/>
      <c r="BR17" s="85"/>
      <c r="BS17" s="40"/>
      <c r="BT17" s="85"/>
      <c r="BU17" s="40"/>
      <c r="BV17" s="40"/>
      <c r="BW17" s="40">
        <v>3</v>
      </c>
      <c r="BX17" s="123"/>
      <c r="BY17" s="41"/>
      <c r="BZ17" s="123"/>
      <c r="CA17" s="123"/>
      <c r="CB17" s="85">
        <v>2</v>
      </c>
      <c r="CC17" s="40"/>
      <c r="CD17" s="40">
        <v>3</v>
      </c>
      <c r="CE17" s="85"/>
      <c r="CF17" s="40">
        <v>3</v>
      </c>
      <c r="CG17" s="40"/>
      <c r="CH17" s="126">
        <v>3</v>
      </c>
      <c r="CI17" s="128"/>
      <c r="CJ17" s="85"/>
      <c r="CK17" s="40"/>
      <c r="CL17" s="85"/>
      <c r="CM17" s="40"/>
      <c r="CN17" s="40">
        <v>3</v>
      </c>
      <c r="CO17" s="40"/>
      <c r="CP17" s="123"/>
      <c r="CQ17" s="41"/>
      <c r="CR17" s="123"/>
      <c r="CS17" s="40"/>
      <c r="CT17" s="40">
        <v>1</v>
      </c>
      <c r="CU17" s="40">
        <v>1</v>
      </c>
      <c r="CV17" s="85"/>
      <c r="CW17" s="40"/>
      <c r="CX17" s="40"/>
      <c r="CY17" s="40"/>
      <c r="CZ17" s="126"/>
      <c r="DA17" s="85"/>
      <c r="DB17" s="40"/>
      <c r="DC17" s="85"/>
      <c r="DD17" s="40"/>
      <c r="DE17" s="40"/>
      <c r="DF17" s="40"/>
      <c r="DG17" s="123"/>
      <c r="DH17" s="41"/>
    </row>
    <row r="18" spans="1:112" ht="12.75">
      <c r="A18" s="18">
        <f t="shared" si="7"/>
        <v>11</v>
      </c>
      <c r="B18" s="538" t="s">
        <v>2</v>
      </c>
      <c r="C18" s="538" t="s">
        <v>181</v>
      </c>
      <c r="D18" s="28">
        <f>SUM(F18:DH18)</f>
        <v>19</v>
      </c>
      <c r="E18" s="48">
        <f>COUNT(F18:DH18)</f>
        <v>8</v>
      </c>
      <c r="F18" s="123"/>
      <c r="G18" s="40"/>
      <c r="H18" s="40"/>
      <c r="I18" s="40"/>
      <c r="J18" s="85"/>
      <c r="K18" s="40"/>
      <c r="L18" s="40"/>
      <c r="M18" s="40"/>
      <c r="N18" s="126"/>
      <c r="O18" s="85"/>
      <c r="P18" s="40"/>
      <c r="Q18" s="85"/>
      <c r="R18" s="40"/>
      <c r="S18" s="40"/>
      <c r="T18" s="57"/>
      <c r="U18" s="308"/>
      <c r="V18" s="41"/>
      <c r="W18" s="123"/>
      <c r="X18" s="40"/>
      <c r="Y18" s="40"/>
      <c r="Z18" s="40"/>
      <c r="AA18" s="85"/>
      <c r="AB18" s="40"/>
      <c r="AC18" s="40"/>
      <c r="AD18" s="40"/>
      <c r="AE18" s="126"/>
      <c r="AF18" s="85"/>
      <c r="AG18" s="40"/>
      <c r="AH18" s="85"/>
      <c r="AI18" s="40"/>
      <c r="AJ18" s="40"/>
      <c r="AK18" s="57"/>
      <c r="AL18" s="308"/>
      <c r="AM18" s="41"/>
      <c r="AN18" s="123"/>
      <c r="AO18" s="40"/>
      <c r="AP18" s="40"/>
      <c r="AQ18" s="40"/>
      <c r="AR18" s="85"/>
      <c r="AS18" s="40"/>
      <c r="AT18" s="40"/>
      <c r="AU18" s="40"/>
      <c r="AV18" s="126"/>
      <c r="AW18" s="85"/>
      <c r="AX18" s="40"/>
      <c r="AY18" s="85"/>
      <c r="AZ18" s="40"/>
      <c r="BA18" s="40"/>
      <c r="BB18" s="57"/>
      <c r="BC18" s="308"/>
      <c r="BD18" s="41"/>
      <c r="BE18" s="123"/>
      <c r="BF18" s="40"/>
      <c r="BG18" s="40"/>
      <c r="BH18" s="40"/>
      <c r="BI18" s="85"/>
      <c r="BJ18" s="40"/>
      <c r="BK18" s="40"/>
      <c r="BL18" s="40"/>
      <c r="BM18" s="128"/>
      <c r="BN18" s="128"/>
      <c r="BO18" s="126"/>
      <c r="BP18" s="128"/>
      <c r="BQ18" s="128"/>
      <c r="BR18" s="85"/>
      <c r="BS18" s="40"/>
      <c r="BT18" s="85"/>
      <c r="BU18" s="40">
        <v>2</v>
      </c>
      <c r="BV18" s="40">
        <v>3</v>
      </c>
      <c r="BW18" s="57">
        <v>3</v>
      </c>
      <c r="BX18" s="308"/>
      <c r="BY18" s="41"/>
      <c r="BZ18" s="123"/>
      <c r="CA18" s="123"/>
      <c r="CB18" s="85"/>
      <c r="CC18" s="40"/>
      <c r="CD18" s="40">
        <v>3</v>
      </c>
      <c r="CE18" s="85"/>
      <c r="CF18" s="40">
        <v>3</v>
      </c>
      <c r="CG18" s="40"/>
      <c r="CH18" s="126"/>
      <c r="CI18" s="128"/>
      <c r="CJ18" s="85"/>
      <c r="CK18" s="40"/>
      <c r="CL18" s="85"/>
      <c r="CM18" s="40"/>
      <c r="CN18" s="85"/>
      <c r="CO18" s="57"/>
      <c r="CP18" s="308">
        <v>3</v>
      </c>
      <c r="CQ18" s="41"/>
      <c r="CR18" s="123"/>
      <c r="CS18" s="40"/>
      <c r="CT18" s="40">
        <v>1</v>
      </c>
      <c r="CU18" s="40">
        <v>1</v>
      </c>
      <c r="CV18" s="85"/>
      <c r="CW18" s="40"/>
      <c r="CX18" s="40"/>
      <c r="CY18" s="40"/>
      <c r="CZ18" s="126"/>
      <c r="DA18" s="85"/>
      <c r="DB18" s="40"/>
      <c r="DC18" s="40"/>
      <c r="DD18" s="40"/>
      <c r="DE18" s="40"/>
      <c r="DF18" s="40"/>
      <c r="DG18" s="123"/>
      <c r="DH18" s="41"/>
    </row>
    <row r="19" spans="1:112" ht="12.75">
      <c r="A19" s="18">
        <f t="shared" si="7"/>
        <v>12</v>
      </c>
      <c r="B19" s="538" t="s">
        <v>191</v>
      </c>
      <c r="C19" s="538" t="s">
        <v>36</v>
      </c>
      <c r="D19" s="28">
        <f>SUM(F19:DH19)</f>
        <v>18</v>
      </c>
      <c r="E19" s="48">
        <f>COUNT(F19:DH19)</f>
        <v>9</v>
      </c>
      <c r="F19" s="123"/>
      <c r="G19" s="40"/>
      <c r="H19" s="40"/>
      <c r="I19" s="40"/>
      <c r="J19" s="40"/>
      <c r="K19" s="40"/>
      <c r="L19" s="40"/>
      <c r="M19" s="40"/>
      <c r="N19" s="126"/>
      <c r="O19" s="40"/>
      <c r="P19" s="40"/>
      <c r="Q19" s="40"/>
      <c r="R19" s="40"/>
      <c r="S19" s="40"/>
      <c r="T19" s="40"/>
      <c r="U19" s="123"/>
      <c r="V19" s="41"/>
      <c r="W19" s="123"/>
      <c r="X19" s="40"/>
      <c r="Y19" s="40"/>
      <c r="Z19" s="40"/>
      <c r="AA19" s="40"/>
      <c r="AB19" s="40"/>
      <c r="AC19" s="40"/>
      <c r="AD19" s="40"/>
      <c r="AE19" s="126"/>
      <c r="AF19" s="40"/>
      <c r="AG19" s="40"/>
      <c r="AH19" s="40"/>
      <c r="AI19" s="40"/>
      <c r="AJ19" s="40"/>
      <c r="AK19" s="40"/>
      <c r="AL19" s="123"/>
      <c r="AM19" s="41"/>
      <c r="AN19" s="123"/>
      <c r="AO19" s="40"/>
      <c r="AP19" s="40"/>
      <c r="AQ19" s="40"/>
      <c r="AR19" s="40"/>
      <c r="AS19" s="40"/>
      <c r="AT19" s="40"/>
      <c r="AU19" s="40"/>
      <c r="AV19" s="126"/>
      <c r="AW19" s="40"/>
      <c r="AX19" s="40"/>
      <c r="AY19" s="40"/>
      <c r="AZ19" s="40"/>
      <c r="BA19" s="40"/>
      <c r="BB19" s="40"/>
      <c r="BC19" s="123"/>
      <c r="BD19" s="41"/>
      <c r="BE19" s="123"/>
      <c r="BF19" s="40"/>
      <c r="BG19" s="40"/>
      <c r="BH19" s="40"/>
      <c r="BI19" s="40"/>
      <c r="BJ19" s="40"/>
      <c r="BK19" s="40"/>
      <c r="BL19" s="40"/>
      <c r="BM19" s="128"/>
      <c r="BN19" s="128"/>
      <c r="BO19" s="126"/>
      <c r="BP19" s="128"/>
      <c r="BQ19" s="128"/>
      <c r="BR19" s="40"/>
      <c r="BS19" s="40"/>
      <c r="BT19" s="40"/>
      <c r="BU19" s="40"/>
      <c r="BV19" s="40">
        <v>3</v>
      </c>
      <c r="BW19" s="40"/>
      <c r="BX19" s="123"/>
      <c r="BY19" s="41"/>
      <c r="BZ19" s="123"/>
      <c r="CA19" s="123"/>
      <c r="CB19" s="85">
        <v>2</v>
      </c>
      <c r="CC19" s="40"/>
      <c r="CD19" s="40">
        <v>3</v>
      </c>
      <c r="CE19" s="40"/>
      <c r="CF19" s="40">
        <v>3</v>
      </c>
      <c r="CG19" s="40"/>
      <c r="CH19" s="126"/>
      <c r="CI19" s="128"/>
      <c r="CJ19" s="40"/>
      <c r="CK19" s="40"/>
      <c r="CL19" s="40"/>
      <c r="CM19" s="40">
        <v>1</v>
      </c>
      <c r="CN19" s="85">
        <v>3</v>
      </c>
      <c r="CO19" s="40"/>
      <c r="CP19" s="123"/>
      <c r="CQ19" s="41"/>
      <c r="CR19" s="123"/>
      <c r="CS19" s="40"/>
      <c r="CT19" s="40"/>
      <c r="CU19" s="40"/>
      <c r="CV19" s="40"/>
      <c r="CW19" s="40">
        <v>1</v>
      </c>
      <c r="CX19" s="40"/>
      <c r="CY19" s="40">
        <v>1</v>
      </c>
      <c r="CZ19" s="126">
        <v>1</v>
      </c>
      <c r="DA19" s="85"/>
      <c r="DB19" s="40"/>
      <c r="DC19" s="85"/>
      <c r="DD19" s="40"/>
      <c r="DE19" s="40"/>
      <c r="DF19" s="57"/>
      <c r="DG19" s="123"/>
      <c r="DH19" s="41"/>
    </row>
    <row r="20" spans="1:112" ht="12.75">
      <c r="A20" s="18">
        <f t="shared" si="7"/>
        <v>13</v>
      </c>
      <c r="B20" s="538" t="s">
        <v>11</v>
      </c>
      <c r="C20" s="538" t="s">
        <v>12</v>
      </c>
      <c r="D20" s="28">
        <f>SUM(F20:DH20)</f>
        <v>18</v>
      </c>
      <c r="E20" s="48">
        <f>COUNT(F20:DH20)</f>
        <v>7</v>
      </c>
      <c r="F20" s="123"/>
      <c r="G20" s="40"/>
      <c r="H20" s="40"/>
      <c r="I20" s="40"/>
      <c r="J20" s="85"/>
      <c r="K20" s="40"/>
      <c r="L20" s="40"/>
      <c r="M20" s="40"/>
      <c r="N20" s="126"/>
      <c r="O20" s="85"/>
      <c r="P20" s="40"/>
      <c r="Q20" s="85"/>
      <c r="R20" s="40"/>
      <c r="S20" s="40"/>
      <c r="T20" s="40"/>
      <c r="U20" s="123"/>
      <c r="V20" s="41"/>
      <c r="W20" s="123"/>
      <c r="X20" s="40"/>
      <c r="Y20" s="40"/>
      <c r="Z20" s="40"/>
      <c r="AA20" s="85"/>
      <c r="AB20" s="40"/>
      <c r="AC20" s="40"/>
      <c r="AD20" s="40"/>
      <c r="AE20" s="126"/>
      <c r="AF20" s="85"/>
      <c r="AG20" s="40"/>
      <c r="AH20" s="85"/>
      <c r="AI20" s="40"/>
      <c r="AJ20" s="40"/>
      <c r="AK20" s="40"/>
      <c r="AL20" s="123"/>
      <c r="AM20" s="41"/>
      <c r="AN20" s="123"/>
      <c r="AO20" s="40"/>
      <c r="AP20" s="40"/>
      <c r="AQ20" s="40"/>
      <c r="AR20" s="85"/>
      <c r="AS20" s="40"/>
      <c r="AT20" s="40"/>
      <c r="AU20" s="40"/>
      <c r="AV20" s="126"/>
      <c r="AW20" s="85"/>
      <c r="AX20" s="40"/>
      <c r="AY20" s="85"/>
      <c r="AZ20" s="40"/>
      <c r="BA20" s="40"/>
      <c r="BB20" s="40"/>
      <c r="BC20" s="123"/>
      <c r="BD20" s="41"/>
      <c r="BE20" s="123"/>
      <c r="BF20" s="40"/>
      <c r="BG20" s="40"/>
      <c r="BH20" s="40"/>
      <c r="BI20" s="85"/>
      <c r="BJ20" s="40"/>
      <c r="BK20" s="40"/>
      <c r="BL20" s="40"/>
      <c r="BM20" s="128"/>
      <c r="BN20" s="128"/>
      <c r="BO20" s="126"/>
      <c r="BP20" s="128"/>
      <c r="BQ20" s="128"/>
      <c r="BR20" s="85"/>
      <c r="BS20" s="40"/>
      <c r="BT20" s="85">
        <v>2</v>
      </c>
      <c r="BU20" s="40"/>
      <c r="BV20" s="40"/>
      <c r="BW20" s="40"/>
      <c r="BX20" s="123"/>
      <c r="BY20" s="41"/>
      <c r="BZ20" s="123"/>
      <c r="CA20" s="123"/>
      <c r="CB20" s="85">
        <v>2</v>
      </c>
      <c r="CC20" s="40"/>
      <c r="CD20" s="40">
        <v>3</v>
      </c>
      <c r="CE20" s="85"/>
      <c r="CF20" s="40">
        <v>3</v>
      </c>
      <c r="CG20" s="40"/>
      <c r="CH20" s="126">
        <v>3</v>
      </c>
      <c r="CI20" s="128"/>
      <c r="CJ20" s="85"/>
      <c r="CK20" s="40"/>
      <c r="CL20" s="85">
        <v>2</v>
      </c>
      <c r="CM20" s="40"/>
      <c r="CN20" s="85">
        <v>3</v>
      </c>
      <c r="CO20" s="40"/>
      <c r="CP20" s="123"/>
      <c r="CQ20" s="41"/>
      <c r="CR20" s="123"/>
      <c r="CS20" s="40"/>
      <c r="CT20" s="40"/>
      <c r="CU20" s="40"/>
      <c r="CV20" s="85"/>
      <c r="CW20" s="40"/>
      <c r="CX20" s="40"/>
      <c r="CY20" s="40"/>
      <c r="CZ20" s="126"/>
      <c r="DA20" s="40"/>
      <c r="DB20" s="40"/>
      <c r="DC20" s="85"/>
      <c r="DD20" s="40"/>
      <c r="DE20" s="40"/>
      <c r="DF20" s="85"/>
      <c r="DG20" s="123"/>
      <c r="DH20" s="41"/>
    </row>
    <row r="21" spans="1:112" ht="12.75">
      <c r="A21" s="18">
        <f t="shared" si="7"/>
        <v>14</v>
      </c>
      <c r="B21" s="538" t="s">
        <v>187</v>
      </c>
      <c r="C21" s="538" t="s">
        <v>87</v>
      </c>
      <c r="D21" s="28">
        <f>SUM(F21:DH21)</f>
        <v>17</v>
      </c>
      <c r="E21" s="48">
        <f>COUNT(F21:DH21)</f>
        <v>7</v>
      </c>
      <c r="F21" s="123"/>
      <c r="G21" s="40"/>
      <c r="H21" s="40"/>
      <c r="I21" s="40"/>
      <c r="J21" s="85"/>
      <c r="K21" s="40"/>
      <c r="L21" s="40"/>
      <c r="M21" s="40"/>
      <c r="N21" s="126"/>
      <c r="O21" s="85"/>
      <c r="P21" s="40"/>
      <c r="Q21" s="85"/>
      <c r="R21" s="40"/>
      <c r="S21" s="40"/>
      <c r="T21" s="57"/>
      <c r="U21" s="308"/>
      <c r="V21" s="41"/>
      <c r="W21" s="123"/>
      <c r="X21" s="40"/>
      <c r="Y21" s="40"/>
      <c r="Z21" s="40"/>
      <c r="AA21" s="85"/>
      <c r="AB21" s="40"/>
      <c r="AC21" s="40"/>
      <c r="AD21" s="40"/>
      <c r="AE21" s="126"/>
      <c r="AF21" s="85"/>
      <c r="AG21" s="40"/>
      <c r="AH21" s="85"/>
      <c r="AI21" s="40"/>
      <c r="AJ21" s="40"/>
      <c r="AK21" s="57"/>
      <c r="AL21" s="308"/>
      <c r="AM21" s="41"/>
      <c r="AN21" s="123"/>
      <c r="AO21" s="40"/>
      <c r="AP21" s="40"/>
      <c r="AQ21" s="40"/>
      <c r="AR21" s="85"/>
      <c r="AS21" s="40"/>
      <c r="AT21" s="40"/>
      <c r="AU21" s="40"/>
      <c r="AV21" s="126"/>
      <c r="AW21" s="85"/>
      <c r="AX21" s="40"/>
      <c r="AY21" s="85"/>
      <c r="AZ21" s="40"/>
      <c r="BA21" s="40"/>
      <c r="BB21" s="57"/>
      <c r="BC21" s="308"/>
      <c r="BD21" s="41"/>
      <c r="BE21" s="123"/>
      <c r="BF21" s="40"/>
      <c r="BG21" s="40"/>
      <c r="BH21" s="40"/>
      <c r="BI21" s="85"/>
      <c r="BJ21" s="40"/>
      <c r="BK21" s="40"/>
      <c r="BL21" s="40"/>
      <c r="BM21" s="128"/>
      <c r="BN21" s="128"/>
      <c r="BO21" s="126"/>
      <c r="BP21" s="128"/>
      <c r="BQ21" s="128"/>
      <c r="BR21" s="85"/>
      <c r="BS21" s="40"/>
      <c r="BT21" s="85"/>
      <c r="BU21" s="40"/>
      <c r="BV21" s="40"/>
      <c r="BW21" s="57"/>
      <c r="BX21" s="308"/>
      <c r="BY21" s="41"/>
      <c r="BZ21" s="123"/>
      <c r="CA21" s="123"/>
      <c r="CB21" s="85">
        <v>2</v>
      </c>
      <c r="CC21" s="40"/>
      <c r="CD21" s="40"/>
      <c r="CE21" s="85"/>
      <c r="CF21" s="40">
        <v>3</v>
      </c>
      <c r="CG21" s="40"/>
      <c r="CH21" s="126">
        <v>3</v>
      </c>
      <c r="CI21" s="128">
        <v>2</v>
      </c>
      <c r="CJ21" s="85">
        <v>2</v>
      </c>
      <c r="CK21" s="40"/>
      <c r="CL21" s="85">
        <v>2</v>
      </c>
      <c r="CM21" s="40"/>
      <c r="CN21" s="85">
        <v>3</v>
      </c>
      <c r="CO21" s="57"/>
      <c r="CP21" s="308"/>
      <c r="CQ21" s="41"/>
      <c r="CR21" s="123"/>
      <c r="CS21" s="40"/>
      <c r="CT21" s="40"/>
      <c r="CU21" s="40"/>
      <c r="CV21" s="85"/>
      <c r="CW21" s="40"/>
      <c r="CX21" s="40"/>
      <c r="CY21" s="40"/>
      <c r="CZ21" s="126"/>
      <c r="DA21" s="85"/>
      <c r="DB21" s="40"/>
      <c r="DC21" s="85"/>
      <c r="DD21" s="40"/>
      <c r="DE21" s="40"/>
      <c r="DF21" s="57"/>
      <c r="DG21" s="308"/>
      <c r="DH21" s="41"/>
    </row>
    <row r="22" spans="1:112" ht="12.75">
      <c r="A22" s="18">
        <f t="shared" si="7"/>
        <v>15</v>
      </c>
      <c r="B22" s="538" t="s">
        <v>26</v>
      </c>
      <c r="C22" s="538" t="s">
        <v>23</v>
      </c>
      <c r="D22" s="28">
        <f>SUM(F22:DH22)</f>
        <v>17</v>
      </c>
      <c r="E22" s="48">
        <f>COUNT(F22:DH22)</f>
        <v>7</v>
      </c>
      <c r="F22" s="123"/>
      <c r="G22" s="40"/>
      <c r="H22" s="40"/>
      <c r="I22" s="40"/>
      <c r="J22" s="85"/>
      <c r="K22" s="40"/>
      <c r="L22" s="40"/>
      <c r="M22" s="40"/>
      <c r="N22" s="126"/>
      <c r="O22" s="85"/>
      <c r="P22" s="40"/>
      <c r="Q22" s="85"/>
      <c r="R22" s="40"/>
      <c r="S22" s="40"/>
      <c r="T22" s="40"/>
      <c r="U22" s="123"/>
      <c r="V22" s="41"/>
      <c r="W22" s="123"/>
      <c r="X22" s="40"/>
      <c r="Y22" s="40"/>
      <c r="Z22" s="40"/>
      <c r="AA22" s="85"/>
      <c r="AB22" s="40"/>
      <c r="AC22" s="40"/>
      <c r="AD22" s="40"/>
      <c r="AE22" s="126"/>
      <c r="AF22" s="85"/>
      <c r="AG22" s="40"/>
      <c r="AH22" s="85"/>
      <c r="AI22" s="40"/>
      <c r="AJ22" s="40"/>
      <c r="AK22" s="40"/>
      <c r="AL22" s="123"/>
      <c r="AM22" s="41"/>
      <c r="AN22" s="123"/>
      <c r="AO22" s="40"/>
      <c r="AP22" s="40"/>
      <c r="AQ22" s="40"/>
      <c r="AR22" s="85"/>
      <c r="AS22" s="40"/>
      <c r="AT22" s="40"/>
      <c r="AU22" s="40"/>
      <c r="AV22" s="126"/>
      <c r="AW22" s="85"/>
      <c r="AX22" s="40"/>
      <c r="AY22" s="85"/>
      <c r="AZ22" s="40"/>
      <c r="BA22" s="40"/>
      <c r="BB22" s="40"/>
      <c r="BC22" s="123"/>
      <c r="BD22" s="41"/>
      <c r="BE22" s="123"/>
      <c r="BF22" s="40"/>
      <c r="BG22" s="40"/>
      <c r="BH22" s="40"/>
      <c r="BI22" s="85"/>
      <c r="BJ22" s="40"/>
      <c r="BK22" s="40"/>
      <c r="BL22" s="40"/>
      <c r="BM22" s="128"/>
      <c r="BN22" s="128"/>
      <c r="BO22" s="126"/>
      <c r="BP22" s="128"/>
      <c r="BQ22" s="128"/>
      <c r="BR22" s="85"/>
      <c r="BS22" s="40"/>
      <c r="BT22" s="85"/>
      <c r="BU22" s="40"/>
      <c r="BV22" s="40"/>
      <c r="BW22" s="40"/>
      <c r="BX22" s="123">
        <v>2</v>
      </c>
      <c r="BY22" s="41">
        <v>2</v>
      </c>
      <c r="BZ22" s="123"/>
      <c r="CA22" s="123"/>
      <c r="CB22" s="85">
        <v>2</v>
      </c>
      <c r="CC22" s="40"/>
      <c r="CD22" s="40">
        <v>3</v>
      </c>
      <c r="CE22" s="85"/>
      <c r="CF22" s="40">
        <v>3</v>
      </c>
      <c r="CG22" s="40"/>
      <c r="CH22" s="126">
        <v>3</v>
      </c>
      <c r="CI22" s="128"/>
      <c r="CJ22" s="85"/>
      <c r="CK22" s="40"/>
      <c r="CL22" s="85"/>
      <c r="CM22" s="40"/>
      <c r="CN22" s="40"/>
      <c r="CO22" s="40"/>
      <c r="CP22" s="123"/>
      <c r="CQ22" s="41">
        <v>2</v>
      </c>
      <c r="CR22" s="123"/>
      <c r="CS22" s="40"/>
      <c r="CT22" s="40"/>
      <c r="CU22" s="40"/>
      <c r="CV22" s="85"/>
      <c r="CW22" s="40"/>
      <c r="CX22" s="40"/>
      <c r="CY22" s="40"/>
      <c r="CZ22" s="126"/>
      <c r="DA22" s="40"/>
      <c r="DB22" s="40"/>
      <c r="DC22" s="85"/>
      <c r="DD22" s="40"/>
      <c r="DE22" s="40"/>
      <c r="DF22" s="120"/>
      <c r="DG22" s="308"/>
      <c r="DH22" s="41"/>
    </row>
    <row r="23" spans="1:112" ht="12.75">
      <c r="A23" s="18">
        <f t="shared" si="7"/>
        <v>16</v>
      </c>
      <c r="B23" s="538" t="s">
        <v>184</v>
      </c>
      <c r="C23" s="538" t="s">
        <v>185</v>
      </c>
      <c r="D23" s="28">
        <f>SUM(F23:DH23)</f>
        <v>16</v>
      </c>
      <c r="E23" s="48">
        <f>COUNT(F23:DH23)</f>
        <v>8</v>
      </c>
      <c r="F23" s="123"/>
      <c r="G23" s="40"/>
      <c r="H23" s="40"/>
      <c r="I23" s="40"/>
      <c r="J23" s="85"/>
      <c r="K23" s="40"/>
      <c r="L23" s="40"/>
      <c r="M23" s="40"/>
      <c r="N23" s="126"/>
      <c r="O23" s="85"/>
      <c r="P23" s="40"/>
      <c r="Q23" s="85"/>
      <c r="R23" s="40"/>
      <c r="S23" s="40"/>
      <c r="T23" s="57"/>
      <c r="U23" s="308"/>
      <c r="V23" s="41"/>
      <c r="W23" s="123"/>
      <c r="X23" s="40"/>
      <c r="Y23" s="40"/>
      <c r="Z23" s="40"/>
      <c r="AA23" s="85"/>
      <c r="AB23" s="40"/>
      <c r="AC23" s="40"/>
      <c r="AD23" s="40"/>
      <c r="AE23" s="126"/>
      <c r="AF23" s="85"/>
      <c r="AG23" s="40"/>
      <c r="AH23" s="85"/>
      <c r="AI23" s="40"/>
      <c r="AJ23" s="40"/>
      <c r="AK23" s="57"/>
      <c r="AL23" s="308"/>
      <c r="AM23" s="41"/>
      <c r="AN23" s="123"/>
      <c r="AO23" s="40"/>
      <c r="AP23" s="40"/>
      <c r="AQ23" s="40"/>
      <c r="AR23" s="85"/>
      <c r="AS23" s="40"/>
      <c r="AT23" s="40"/>
      <c r="AU23" s="40"/>
      <c r="AV23" s="126"/>
      <c r="AW23" s="85"/>
      <c r="AX23" s="40"/>
      <c r="AY23" s="85"/>
      <c r="AZ23" s="40"/>
      <c r="BA23" s="40"/>
      <c r="BB23" s="57"/>
      <c r="BC23" s="308"/>
      <c r="BD23" s="41"/>
      <c r="BE23" s="123"/>
      <c r="BF23" s="40"/>
      <c r="BG23" s="40"/>
      <c r="BH23" s="40"/>
      <c r="BI23" s="85"/>
      <c r="BJ23" s="40"/>
      <c r="BK23" s="40"/>
      <c r="BL23" s="40"/>
      <c r="BM23" s="128"/>
      <c r="BN23" s="128"/>
      <c r="BO23" s="126"/>
      <c r="BP23" s="128"/>
      <c r="BQ23" s="128"/>
      <c r="BR23" s="85"/>
      <c r="BS23" s="40"/>
      <c r="BT23" s="85">
        <v>2</v>
      </c>
      <c r="BU23" s="40"/>
      <c r="BV23" s="40">
        <v>3</v>
      </c>
      <c r="BW23" s="57"/>
      <c r="BX23" s="308"/>
      <c r="BY23" s="41"/>
      <c r="BZ23" s="123"/>
      <c r="CA23" s="123"/>
      <c r="CB23" s="85">
        <v>2</v>
      </c>
      <c r="CC23" s="40"/>
      <c r="CD23" s="40"/>
      <c r="CE23" s="85"/>
      <c r="CF23" s="40">
        <v>3</v>
      </c>
      <c r="CG23" s="40"/>
      <c r="CH23" s="126"/>
      <c r="CI23" s="128"/>
      <c r="CJ23" s="85"/>
      <c r="CK23" s="40"/>
      <c r="CL23" s="85"/>
      <c r="CM23" s="40">
        <v>1</v>
      </c>
      <c r="CN23" s="40">
        <v>3</v>
      </c>
      <c r="CO23" s="57"/>
      <c r="CP23" s="308"/>
      <c r="CQ23" s="41"/>
      <c r="CR23" s="123"/>
      <c r="CS23" s="40"/>
      <c r="CT23" s="40"/>
      <c r="CU23" s="40"/>
      <c r="CV23" s="85">
        <v>1</v>
      </c>
      <c r="CW23" s="40">
        <v>1</v>
      </c>
      <c r="CX23" s="40"/>
      <c r="CY23" s="40"/>
      <c r="CZ23" s="126"/>
      <c r="DA23" s="40"/>
      <c r="DB23" s="40"/>
      <c r="DC23" s="40"/>
      <c r="DD23" s="40"/>
      <c r="DE23" s="40"/>
      <c r="DF23" s="40"/>
      <c r="DG23" s="123"/>
      <c r="DH23" s="41"/>
    </row>
    <row r="24" spans="1:112" ht="12.75">
      <c r="A24" s="18">
        <f t="shared" si="7"/>
        <v>17</v>
      </c>
      <c r="B24" s="538" t="s">
        <v>15</v>
      </c>
      <c r="C24" s="538" t="s">
        <v>16</v>
      </c>
      <c r="D24" s="28">
        <f>SUM(F24:DH24)</f>
        <v>16</v>
      </c>
      <c r="E24" s="48">
        <f>COUNT(F24:DH24)</f>
        <v>7</v>
      </c>
      <c r="F24" s="123"/>
      <c r="G24" s="40"/>
      <c r="H24" s="40"/>
      <c r="I24" s="40"/>
      <c r="J24" s="40"/>
      <c r="K24" s="40"/>
      <c r="L24" s="40"/>
      <c r="M24" s="40"/>
      <c r="N24" s="126"/>
      <c r="O24" s="40"/>
      <c r="P24" s="40"/>
      <c r="Q24" s="40"/>
      <c r="R24" s="40"/>
      <c r="S24" s="40"/>
      <c r="T24" s="40"/>
      <c r="U24" s="123"/>
      <c r="V24" s="41"/>
      <c r="W24" s="123"/>
      <c r="X24" s="40"/>
      <c r="Y24" s="40"/>
      <c r="Z24" s="40"/>
      <c r="AA24" s="40"/>
      <c r="AB24" s="40"/>
      <c r="AC24" s="40"/>
      <c r="AD24" s="40"/>
      <c r="AE24" s="126"/>
      <c r="AF24" s="40"/>
      <c r="AG24" s="40"/>
      <c r="AH24" s="40"/>
      <c r="AI24" s="40"/>
      <c r="AJ24" s="40"/>
      <c r="AK24" s="40"/>
      <c r="AL24" s="123"/>
      <c r="AM24" s="41"/>
      <c r="AN24" s="123"/>
      <c r="AO24" s="40"/>
      <c r="AP24" s="40"/>
      <c r="AQ24" s="40"/>
      <c r="AR24" s="40"/>
      <c r="AS24" s="40"/>
      <c r="AT24" s="40"/>
      <c r="AU24" s="40"/>
      <c r="AV24" s="126"/>
      <c r="AW24" s="40"/>
      <c r="AX24" s="40"/>
      <c r="AY24" s="40"/>
      <c r="AZ24" s="40"/>
      <c r="BA24" s="40"/>
      <c r="BB24" s="40"/>
      <c r="BC24" s="123"/>
      <c r="BD24" s="41"/>
      <c r="BE24" s="123"/>
      <c r="BF24" s="40"/>
      <c r="BG24" s="40"/>
      <c r="BH24" s="40"/>
      <c r="BI24" s="40"/>
      <c r="BJ24" s="40"/>
      <c r="BK24" s="40"/>
      <c r="BL24" s="40"/>
      <c r="BM24" s="128"/>
      <c r="BN24" s="128"/>
      <c r="BO24" s="126"/>
      <c r="BP24" s="128"/>
      <c r="BQ24" s="128"/>
      <c r="BR24" s="40"/>
      <c r="BS24" s="40"/>
      <c r="BT24" s="40"/>
      <c r="BU24" s="40"/>
      <c r="BV24" s="40"/>
      <c r="BW24" s="40"/>
      <c r="BX24" s="123">
        <v>2</v>
      </c>
      <c r="BY24" s="41">
        <v>2</v>
      </c>
      <c r="BZ24" s="123">
        <v>2</v>
      </c>
      <c r="CA24" s="123"/>
      <c r="CB24" s="85"/>
      <c r="CC24" s="40"/>
      <c r="CD24" s="40">
        <v>3</v>
      </c>
      <c r="CE24" s="40"/>
      <c r="CF24" s="40"/>
      <c r="CG24" s="40"/>
      <c r="CH24" s="126">
        <v>3</v>
      </c>
      <c r="CI24" s="128">
        <v>2</v>
      </c>
      <c r="CJ24" s="40">
        <v>2</v>
      </c>
      <c r="CK24" s="40"/>
      <c r="CL24" s="40"/>
      <c r="CM24" s="40"/>
      <c r="CN24" s="40"/>
      <c r="CO24" s="40"/>
      <c r="CP24" s="123"/>
      <c r="CQ24" s="41"/>
      <c r="CR24" s="123"/>
      <c r="CS24" s="40"/>
      <c r="CT24" s="40"/>
      <c r="CU24" s="40"/>
      <c r="CV24" s="40"/>
      <c r="CW24" s="40"/>
      <c r="CX24" s="40"/>
      <c r="CY24" s="40"/>
      <c r="CZ24" s="126"/>
      <c r="DA24" s="85"/>
      <c r="DB24" s="40"/>
      <c r="DC24" s="85"/>
      <c r="DD24" s="40"/>
      <c r="DE24" s="40"/>
      <c r="DF24" s="40"/>
      <c r="DG24" s="123"/>
      <c r="DH24" s="41"/>
    </row>
    <row r="25" spans="1:112" ht="12.75">
      <c r="A25" s="18">
        <f t="shared" si="7"/>
        <v>18</v>
      </c>
      <c r="B25" s="538" t="s">
        <v>192</v>
      </c>
      <c r="C25" s="538" t="s">
        <v>193</v>
      </c>
      <c r="D25" s="28">
        <f>SUM(F25:DH25)</f>
        <v>16</v>
      </c>
      <c r="E25" s="48">
        <f>COUNT(F25:DH25)</f>
        <v>6</v>
      </c>
      <c r="F25" s="123"/>
      <c r="G25" s="40"/>
      <c r="H25" s="40"/>
      <c r="I25" s="40"/>
      <c r="J25" s="85"/>
      <c r="K25" s="40"/>
      <c r="L25" s="40"/>
      <c r="M25" s="40"/>
      <c r="N25" s="126"/>
      <c r="O25" s="85"/>
      <c r="P25" s="40"/>
      <c r="Q25" s="85"/>
      <c r="R25" s="40"/>
      <c r="S25" s="40"/>
      <c r="T25" s="40"/>
      <c r="U25" s="123"/>
      <c r="V25" s="41"/>
      <c r="W25" s="123"/>
      <c r="X25" s="40"/>
      <c r="Y25" s="40"/>
      <c r="Z25" s="40"/>
      <c r="AA25" s="85"/>
      <c r="AB25" s="40"/>
      <c r="AC25" s="40"/>
      <c r="AD25" s="40"/>
      <c r="AE25" s="126"/>
      <c r="AF25" s="85"/>
      <c r="AG25" s="40"/>
      <c r="AH25" s="85"/>
      <c r="AI25" s="40"/>
      <c r="AJ25" s="40"/>
      <c r="AK25" s="40"/>
      <c r="AL25" s="123"/>
      <c r="AM25" s="41"/>
      <c r="AN25" s="123"/>
      <c r="AO25" s="40"/>
      <c r="AP25" s="40"/>
      <c r="AQ25" s="40"/>
      <c r="AR25" s="85"/>
      <c r="AS25" s="40"/>
      <c r="AT25" s="40"/>
      <c r="AU25" s="40"/>
      <c r="AV25" s="126"/>
      <c r="AW25" s="85"/>
      <c r="AX25" s="40"/>
      <c r="AY25" s="85"/>
      <c r="AZ25" s="40"/>
      <c r="BA25" s="40"/>
      <c r="BB25" s="40"/>
      <c r="BC25" s="123"/>
      <c r="BD25" s="41"/>
      <c r="BE25" s="123"/>
      <c r="BF25" s="40"/>
      <c r="BG25" s="40"/>
      <c r="BH25" s="40"/>
      <c r="BI25" s="85"/>
      <c r="BJ25" s="40"/>
      <c r="BK25" s="40"/>
      <c r="BL25" s="40"/>
      <c r="BM25" s="128"/>
      <c r="BN25" s="128"/>
      <c r="BO25" s="126"/>
      <c r="BP25" s="128"/>
      <c r="BQ25" s="128"/>
      <c r="BR25" s="85"/>
      <c r="BS25" s="40"/>
      <c r="BT25" s="85"/>
      <c r="BU25" s="40"/>
      <c r="BV25" s="40"/>
      <c r="BW25" s="40">
        <v>3</v>
      </c>
      <c r="BX25" s="123"/>
      <c r="BY25" s="41"/>
      <c r="BZ25" s="123">
        <v>2</v>
      </c>
      <c r="CA25" s="123"/>
      <c r="CB25" s="85">
        <v>2</v>
      </c>
      <c r="CC25" s="40"/>
      <c r="CD25" s="40">
        <v>3</v>
      </c>
      <c r="CE25" s="85"/>
      <c r="CF25" s="40">
        <v>3</v>
      </c>
      <c r="CG25" s="40"/>
      <c r="CH25" s="126">
        <v>3</v>
      </c>
      <c r="CI25" s="128"/>
      <c r="CJ25" s="85"/>
      <c r="CK25" s="40"/>
      <c r="CL25" s="85"/>
      <c r="CM25" s="40"/>
      <c r="CN25" s="40"/>
      <c r="CO25" s="40"/>
      <c r="CP25" s="123"/>
      <c r="CQ25" s="41"/>
      <c r="CR25" s="123"/>
      <c r="CS25" s="40"/>
      <c r="CT25" s="40"/>
      <c r="CU25" s="40"/>
      <c r="CV25" s="85"/>
      <c r="CW25" s="40"/>
      <c r="CX25" s="40"/>
      <c r="CY25" s="40"/>
      <c r="CZ25" s="126"/>
      <c r="DA25" s="85"/>
      <c r="DB25" s="40"/>
      <c r="DC25" s="85"/>
      <c r="DD25" s="40"/>
      <c r="DE25" s="40"/>
      <c r="DF25" s="57"/>
      <c r="DG25" s="308"/>
      <c r="DH25" s="41"/>
    </row>
    <row r="26" spans="1:112" ht="12.75">
      <c r="A26" s="18">
        <f t="shared" si="7"/>
        <v>19</v>
      </c>
      <c r="B26" s="538" t="s">
        <v>198</v>
      </c>
      <c r="C26" s="538" t="s">
        <v>14</v>
      </c>
      <c r="D26" s="28">
        <f>SUM(F26:DH26)</f>
        <v>16</v>
      </c>
      <c r="E26" s="48">
        <f>COUNT(F26:DH26)</f>
        <v>6</v>
      </c>
      <c r="F26" s="123"/>
      <c r="G26" s="40"/>
      <c r="H26" s="40"/>
      <c r="I26" s="40"/>
      <c r="J26" s="85"/>
      <c r="K26" s="40"/>
      <c r="L26" s="40"/>
      <c r="M26" s="40"/>
      <c r="N26" s="126"/>
      <c r="O26" s="85"/>
      <c r="P26" s="40"/>
      <c r="Q26" s="85"/>
      <c r="R26" s="40"/>
      <c r="S26" s="40"/>
      <c r="T26" s="40"/>
      <c r="U26" s="123"/>
      <c r="V26" s="41"/>
      <c r="W26" s="123"/>
      <c r="X26" s="40"/>
      <c r="Y26" s="40"/>
      <c r="Z26" s="40"/>
      <c r="AA26" s="85"/>
      <c r="AB26" s="40"/>
      <c r="AC26" s="40"/>
      <c r="AD26" s="40"/>
      <c r="AE26" s="126"/>
      <c r="AF26" s="85"/>
      <c r="AG26" s="40"/>
      <c r="AH26" s="85"/>
      <c r="AI26" s="40"/>
      <c r="AJ26" s="40"/>
      <c r="AK26" s="40"/>
      <c r="AL26" s="123"/>
      <c r="AM26" s="41"/>
      <c r="AN26" s="123"/>
      <c r="AO26" s="40"/>
      <c r="AP26" s="40"/>
      <c r="AQ26" s="40"/>
      <c r="AR26" s="85"/>
      <c r="AS26" s="40"/>
      <c r="AT26" s="40"/>
      <c r="AU26" s="40"/>
      <c r="AV26" s="126"/>
      <c r="AW26" s="85"/>
      <c r="AX26" s="40"/>
      <c r="AY26" s="85"/>
      <c r="AZ26" s="40"/>
      <c r="BA26" s="40"/>
      <c r="BB26" s="40"/>
      <c r="BC26" s="123"/>
      <c r="BD26" s="41"/>
      <c r="BE26" s="123"/>
      <c r="BF26" s="40"/>
      <c r="BG26" s="40"/>
      <c r="BH26" s="40"/>
      <c r="BI26" s="85"/>
      <c r="BJ26" s="40"/>
      <c r="BK26" s="40"/>
      <c r="BL26" s="40"/>
      <c r="BM26" s="128"/>
      <c r="BN26" s="128"/>
      <c r="BO26" s="126"/>
      <c r="BP26" s="128"/>
      <c r="BQ26" s="128"/>
      <c r="BR26" s="85"/>
      <c r="BS26" s="40"/>
      <c r="BT26" s="85"/>
      <c r="BU26" s="40"/>
      <c r="BV26" s="40"/>
      <c r="BW26" s="40">
        <v>3</v>
      </c>
      <c r="BX26" s="123"/>
      <c r="BY26" s="41">
        <v>2</v>
      </c>
      <c r="BZ26" s="123"/>
      <c r="CA26" s="123"/>
      <c r="CB26" s="85">
        <v>2</v>
      </c>
      <c r="CC26" s="40"/>
      <c r="CD26" s="40">
        <v>3</v>
      </c>
      <c r="CE26" s="85"/>
      <c r="CF26" s="40"/>
      <c r="CG26" s="40"/>
      <c r="CH26" s="126">
        <v>3</v>
      </c>
      <c r="CI26" s="128"/>
      <c r="CJ26" s="85"/>
      <c r="CK26" s="40"/>
      <c r="CL26" s="85"/>
      <c r="CM26" s="40"/>
      <c r="CN26" s="85">
        <v>3</v>
      </c>
      <c r="CO26" s="40"/>
      <c r="CP26" s="123"/>
      <c r="CQ26" s="41"/>
      <c r="CR26" s="123"/>
      <c r="CS26" s="40"/>
      <c r="CT26" s="40"/>
      <c r="CU26" s="40"/>
      <c r="CV26" s="85"/>
      <c r="CW26" s="40"/>
      <c r="CX26" s="40"/>
      <c r="CY26" s="40"/>
      <c r="CZ26" s="126"/>
      <c r="DA26" s="40"/>
      <c r="DB26" s="40"/>
      <c r="DC26" s="85"/>
      <c r="DD26" s="40"/>
      <c r="DE26" s="40"/>
      <c r="DF26" s="40"/>
      <c r="DG26" s="123"/>
      <c r="DH26" s="41"/>
    </row>
    <row r="27" spans="1:112" ht="12.75">
      <c r="A27" s="18">
        <f t="shared" si="7"/>
        <v>20</v>
      </c>
      <c r="B27" s="538" t="s">
        <v>5</v>
      </c>
      <c r="C27" s="538" t="s">
        <v>6</v>
      </c>
      <c r="D27" s="28">
        <f>SUM(F27:DH27)</f>
        <v>16</v>
      </c>
      <c r="E27" s="48">
        <f>COUNT(F27:DH27)</f>
        <v>6</v>
      </c>
      <c r="F27" s="123"/>
      <c r="G27" s="40"/>
      <c r="H27" s="40"/>
      <c r="I27" s="40"/>
      <c r="J27" s="85"/>
      <c r="K27" s="40"/>
      <c r="L27" s="40"/>
      <c r="M27" s="85"/>
      <c r="N27" s="126"/>
      <c r="O27" s="85"/>
      <c r="P27" s="40"/>
      <c r="Q27" s="85"/>
      <c r="R27" s="40"/>
      <c r="S27" s="40"/>
      <c r="T27" s="120"/>
      <c r="U27" s="308"/>
      <c r="V27" s="41"/>
      <c r="W27" s="123"/>
      <c r="X27" s="40"/>
      <c r="Y27" s="40"/>
      <c r="Z27" s="40"/>
      <c r="AA27" s="85"/>
      <c r="AB27" s="40"/>
      <c r="AC27" s="40"/>
      <c r="AD27" s="85"/>
      <c r="AE27" s="126"/>
      <c r="AF27" s="85"/>
      <c r="AG27" s="40"/>
      <c r="AH27" s="85"/>
      <c r="AI27" s="40"/>
      <c r="AJ27" s="40"/>
      <c r="AK27" s="120"/>
      <c r="AL27" s="308"/>
      <c r="AM27" s="41"/>
      <c r="AN27" s="123"/>
      <c r="AO27" s="40"/>
      <c r="AP27" s="40"/>
      <c r="AQ27" s="40"/>
      <c r="AR27" s="85"/>
      <c r="AS27" s="40"/>
      <c r="AT27" s="40"/>
      <c r="AU27" s="85"/>
      <c r="AV27" s="126"/>
      <c r="AW27" s="85"/>
      <c r="AX27" s="40"/>
      <c r="AY27" s="85"/>
      <c r="AZ27" s="40"/>
      <c r="BA27" s="40"/>
      <c r="BB27" s="120"/>
      <c r="BC27" s="308"/>
      <c r="BD27" s="41"/>
      <c r="BE27" s="123"/>
      <c r="BF27" s="40"/>
      <c r="BG27" s="40"/>
      <c r="BH27" s="40"/>
      <c r="BI27" s="85"/>
      <c r="BJ27" s="40"/>
      <c r="BK27" s="40"/>
      <c r="BL27" s="85"/>
      <c r="BM27" s="714"/>
      <c r="BN27" s="714"/>
      <c r="BO27" s="126"/>
      <c r="BP27" s="128"/>
      <c r="BQ27" s="128"/>
      <c r="BR27" s="85"/>
      <c r="BS27" s="40"/>
      <c r="BT27" s="85">
        <v>2</v>
      </c>
      <c r="BU27" s="40">
        <v>2</v>
      </c>
      <c r="BV27" s="40">
        <v>3</v>
      </c>
      <c r="BW27" s="120"/>
      <c r="BX27" s="308"/>
      <c r="BY27" s="41"/>
      <c r="BZ27" s="123"/>
      <c r="CA27" s="123"/>
      <c r="CB27" s="85"/>
      <c r="CC27" s="40"/>
      <c r="CD27" s="40">
        <v>3</v>
      </c>
      <c r="CE27" s="85"/>
      <c r="CF27" s="40">
        <v>3</v>
      </c>
      <c r="CG27" s="40"/>
      <c r="CH27" s="126"/>
      <c r="CI27" s="128"/>
      <c r="CJ27" s="85"/>
      <c r="CK27" s="40"/>
      <c r="CL27" s="85"/>
      <c r="CM27" s="40"/>
      <c r="CN27" s="85"/>
      <c r="CO27" s="120"/>
      <c r="CP27" s="308">
        <v>3</v>
      </c>
      <c r="CQ27" s="41"/>
      <c r="CR27" s="123"/>
      <c r="CS27" s="40"/>
      <c r="CT27" s="40"/>
      <c r="CU27" s="40"/>
      <c r="CV27" s="85"/>
      <c r="CW27" s="40"/>
      <c r="CX27" s="40"/>
      <c r="CY27" s="85"/>
      <c r="CZ27" s="126"/>
      <c r="DA27" s="40"/>
      <c r="DB27" s="40"/>
      <c r="DC27" s="85"/>
      <c r="DD27" s="40"/>
      <c r="DE27" s="40"/>
      <c r="DF27" s="57"/>
      <c r="DG27" s="308"/>
      <c r="DH27" s="41"/>
    </row>
    <row r="28" spans="1:112" ht="12.75">
      <c r="A28" s="18">
        <f t="shared" si="7"/>
        <v>21</v>
      </c>
      <c r="B28" s="538" t="s">
        <v>84</v>
      </c>
      <c r="C28" s="538" t="s">
        <v>85</v>
      </c>
      <c r="D28" s="28">
        <f>SUM(F28:DH28)</f>
        <v>15</v>
      </c>
      <c r="E28" s="48">
        <f>COUNT(F28:DH28)</f>
        <v>6</v>
      </c>
      <c r="F28" s="123"/>
      <c r="G28" s="40"/>
      <c r="H28" s="40"/>
      <c r="I28" s="40"/>
      <c r="J28" s="85"/>
      <c r="K28" s="40"/>
      <c r="L28" s="40"/>
      <c r="M28" s="40"/>
      <c r="N28" s="126"/>
      <c r="O28" s="85"/>
      <c r="P28" s="40"/>
      <c r="Q28" s="85"/>
      <c r="R28" s="40"/>
      <c r="S28" s="40"/>
      <c r="T28" s="120"/>
      <c r="U28" s="308"/>
      <c r="V28" s="41"/>
      <c r="W28" s="123"/>
      <c r="X28" s="40"/>
      <c r="Y28" s="40"/>
      <c r="Z28" s="40"/>
      <c r="AA28" s="85"/>
      <c r="AB28" s="40"/>
      <c r="AC28" s="40"/>
      <c r="AD28" s="40"/>
      <c r="AE28" s="126"/>
      <c r="AF28" s="85"/>
      <c r="AG28" s="40"/>
      <c r="AH28" s="85"/>
      <c r="AI28" s="40"/>
      <c r="AJ28" s="40"/>
      <c r="AK28" s="120"/>
      <c r="AL28" s="308"/>
      <c r="AM28" s="41"/>
      <c r="AN28" s="123"/>
      <c r="AO28" s="40"/>
      <c r="AP28" s="40"/>
      <c r="AQ28" s="40"/>
      <c r="AR28" s="85"/>
      <c r="AS28" s="40"/>
      <c r="AT28" s="40"/>
      <c r="AU28" s="40"/>
      <c r="AV28" s="126"/>
      <c r="AW28" s="85"/>
      <c r="AX28" s="40"/>
      <c r="AY28" s="85"/>
      <c r="AZ28" s="40"/>
      <c r="BA28" s="40"/>
      <c r="BB28" s="120"/>
      <c r="BC28" s="308"/>
      <c r="BD28" s="41"/>
      <c r="BE28" s="123"/>
      <c r="BF28" s="40"/>
      <c r="BG28" s="40"/>
      <c r="BH28" s="40"/>
      <c r="BI28" s="85"/>
      <c r="BJ28" s="40"/>
      <c r="BK28" s="40"/>
      <c r="BL28" s="40"/>
      <c r="BM28" s="128"/>
      <c r="BN28" s="128"/>
      <c r="BO28" s="126"/>
      <c r="BP28" s="128"/>
      <c r="BQ28" s="128"/>
      <c r="BR28" s="85"/>
      <c r="BS28" s="40"/>
      <c r="BT28" s="85"/>
      <c r="BU28" s="40"/>
      <c r="BV28" s="40"/>
      <c r="BW28" s="120"/>
      <c r="BX28" s="308"/>
      <c r="BY28" s="41"/>
      <c r="BZ28" s="123">
        <v>2</v>
      </c>
      <c r="CA28" s="123"/>
      <c r="CB28" s="85">
        <v>2</v>
      </c>
      <c r="CC28" s="40"/>
      <c r="CD28" s="40"/>
      <c r="CE28" s="85"/>
      <c r="CF28" s="40">
        <v>3</v>
      </c>
      <c r="CG28" s="40"/>
      <c r="CH28" s="126">
        <v>3</v>
      </c>
      <c r="CI28" s="128"/>
      <c r="CJ28" s="85"/>
      <c r="CK28" s="40"/>
      <c r="CL28" s="85">
        <v>2</v>
      </c>
      <c r="CM28" s="40"/>
      <c r="CN28" s="85">
        <v>3</v>
      </c>
      <c r="CO28" s="120"/>
      <c r="CP28" s="308"/>
      <c r="CQ28" s="41"/>
      <c r="CR28" s="123"/>
      <c r="CS28" s="40"/>
      <c r="CT28" s="40"/>
      <c r="CU28" s="40"/>
      <c r="CV28" s="85"/>
      <c r="CW28" s="40"/>
      <c r="CX28" s="40"/>
      <c r="CY28" s="40"/>
      <c r="CZ28" s="126"/>
      <c r="DA28" s="85"/>
      <c r="DB28" s="40"/>
      <c r="DC28" s="40"/>
      <c r="DD28" s="40"/>
      <c r="DE28" s="40"/>
      <c r="DF28" s="40"/>
      <c r="DG28" s="123"/>
      <c r="DH28" s="41"/>
    </row>
    <row r="29" spans="1:112" ht="12.75">
      <c r="A29" s="18">
        <f t="shared" si="7"/>
        <v>22</v>
      </c>
      <c r="B29" s="538" t="s">
        <v>2</v>
      </c>
      <c r="C29" s="538" t="s">
        <v>3</v>
      </c>
      <c r="D29" s="28">
        <f>SUM(F29:DH29)</f>
        <v>15</v>
      </c>
      <c r="E29" s="48">
        <f>COUNT(F29:DH29)</f>
        <v>6</v>
      </c>
      <c r="F29" s="123"/>
      <c r="G29" s="40"/>
      <c r="H29" s="40"/>
      <c r="I29" s="40"/>
      <c r="J29" s="85"/>
      <c r="K29" s="40"/>
      <c r="L29" s="40"/>
      <c r="M29" s="40"/>
      <c r="N29" s="126"/>
      <c r="O29" s="85"/>
      <c r="P29" s="40"/>
      <c r="Q29" s="85"/>
      <c r="R29" s="40"/>
      <c r="S29" s="40"/>
      <c r="T29" s="85"/>
      <c r="U29" s="123"/>
      <c r="V29" s="41"/>
      <c r="W29" s="123"/>
      <c r="X29" s="40"/>
      <c r="Y29" s="40"/>
      <c r="Z29" s="40"/>
      <c r="AA29" s="85"/>
      <c r="AB29" s="40"/>
      <c r="AC29" s="40"/>
      <c r="AD29" s="40"/>
      <c r="AE29" s="126"/>
      <c r="AF29" s="85"/>
      <c r="AG29" s="40"/>
      <c r="AH29" s="85"/>
      <c r="AI29" s="40"/>
      <c r="AJ29" s="40"/>
      <c r="AK29" s="85"/>
      <c r="AL29" s="123"/>
      <c r="AM29" s="41"/>
      <c r="AN29" s="123"/>
      <c r="AO29" s="40"/>
      <c r="AP29" s="40"/>
      <c r="AQ29" s="40"/>
      <c r="AR29" s="85"/>
      <c r="AS29" s="40"/>
      <c r="AT29" s="40"/>
      <c r="AU29" s="40"/>
      <c r="AV29" s="126"/>
      <c r="AW29" s="85"/>
      <c r="AX29" s="40"/>
      <c r="AY29" s="85"/>
      <c r="AZ29" s="40"/>
      <c r="BA29" s="40"/>
      <c r="BB29" s="85"/>
      <c r="BC29" s="123"/>
      <c r="BD29" s="41"/>
      <c r="BE29" s="123"/>
      <c r="BF29" s="40"/>
      <c r="BG29" s="40"/>
      <c r="BH29" s="40"/>
      <c r="BI29" s="85"/>
      <c r="BJ29" s="40"/>
      <c r="BK29" s="40"/>
      <c r="BL29" s="40"/>
      <c r="BM29" s="128"/>
      <c r="BN29" s="128"/>
      <c r="BO29" s="126"/>
      <c r="BP29" s="128"/>
      <c r="BQ29" s="128"/>
      <c r="BR29" s="85"/>
      <c r="BS29" s="40"/>
      <c r="BT29" s="85"/>
      <c r="BU29" s="40">
        <v>2</v>
      </c>
      <c r="BV29" s="40"/>
      <c r="BW29" s="85"/>
      <c r="BX29" s="123"/>
      <c r="BY29" s="41"/>
      <c r="BZ29" s="123"/>
      <c r="CA29" s="123"/>
      <c r="CB29" s="85">
        <v>2</v>
      </c>
      <c r="CC29" s="40"/>
      <c r="CD29" s="40">
        <v>3</v>
      </c>
      <c r="CE29" s="85"/>
      <c r="CF29" s="40"/>
      <c r="CG29" s="40"/>
      <c r="CH29" s="126">
        <v>3</v>
      </c>
      <c r="CI29" s="128"/>
      <c r="CJ29" s="85">
        <v>2</v>
      </c>
      <c r="CK29" s="40"/>
      <c r="CL29" s="85"/>
      <c r="CM29" s="40"/>
      <c r="CN29" s="85"/>
      <c r="CO29" s="85"/>
      <c r="CP29" s="123">
        <v>3</v>
      </c>
      <c r="CQ29" s="41"/>
      <c r="CR29" s="123"/>
      <c r="CS29" s="40"/>
      <c r="CT29" s="40"/>
      <c r="CU29" s="40"/>
      <c r="CV29" s="85"/>
      <c r="CW29" s="40"/>
      <c r="CX29" s="40"/>
      <c r="CY29" s="40"/>
      <c r="CZ29" s="126"/>
      <c r="DA29" s="85"/>
      <c r="DB29" s="40"/>
      <c r="DC29" s="40"/>
      <c r="DD29" s="40"/>
      <c r="DE29" s="40"/>
      <c r="DF29" s="40"/>
      <c r="DG29" s="565"/>
      <c r="DH29" s="41"/>
    </row>
    <row r="30" spans="1:112" ht="12.75">
      <c r="A30" s="18">
        <f t="shared" si="7"/>
        <v>23</v>
      </c>
      <c r="B30" s="538" t="s">
        <v>204</v>
      </c>
      <c r="C30" s="538" t="s">
        <v>205</v>
      </c>
      <c r="D30" s="28">
        <f>SUM(F30:DH30)</f>
        <v>15</v>
      </c>
      <c r="E30" s="48">
        <f>COUNT(F30:DH30)</f>
        <v>5</v>
      </c>
      <c r="F30" s="123"/>
      <c r="G30" s="40"/>
      <c r="H30" s="40"/>
      <c r="I30" s="40"/>
      <c r="J30" s="40"/>
      <c r="K30" s="40"/>
      <c r="L30" s="40"/>
      <c r="M30" s="40"/>
      <c r="N30" s="126"/>
      <c r="O30" s="40"/>
      <c r="P30" s="40"/>
      <c r="Q30" s="40"/>
      <c r="R30" s="40"/>
      <c r="S30" s="40"/>
      <c r="T30" s="40"/>
      <c r="U30" s="123"/>
      <c r="V30" s="41"/>
      <c r="W30" s="123"/>
      <c r="X30" s="40"/>
      <c r="Y30" s="40"/>
      <c r="Z30" s="40"/>
      <c r="AA30" s="40"/>
      <c r="AB30" s="40"/>
      <c r="AC30" s="40"/>
      <c r="AD30" s="40"/>
      <c r="AE30" s="126"/>
      <c r="AF30" s="40"/>
      <c r="AG30" s="40"/>
      <c r="AH30" s="40"/>
      <c r="AI30" s="40"/>
      <c r="AJ30" s="40"/>
      <c r="AK30" s="40"/>
      <c r="AL30" s="123"/>
      <c r="AM30" s="41"/>
      <c r="AN30" s="123"/>
      <c r="AO30" s="40"/>
      <c r="AP30" s="40"/>
      <c r="AQ30" s="40"/>
      <c r="AR30" s="40"/>
      <c r="AS30" s="40"/>
      <c r="AT30" s="40"/>
      <c r="AU30" s="40"/>
      <c r="AV30" s="126"/>
      <c r="AW30" s="40"/>
      <c r="AX30" s="40"/>
      <c r="AY30" s="40"/>
      <c r="AZ30" s="40"/>
      <c r="BA30" s="40"/>
      <c r="BB30" s="40"/>
      <c r="BC30" s="123"/>
      <c r="BD30" s="41"/>
      <c r="BE30" s="123"/>
      <c r="BF30" s="40"/>
      <c r="BG30" s="40"/>
      <c r="BH30" s="40"/>
      <c r="BI30" s="40"/>
      <c r="BJ30" s="40"/>
      <c r="BK30" s="40"/>
      <c r="BL30" s="40"/>
      <c r="BM30" s="128"/>
      <c r="BN30" s="128"/>
      <c r="BO30" s="126"/>
      <c r="BP30" s="128"/>
      <c r="BQ30" s="128"/>
      <c r="BR30" s="40"/>
      <c r="BS30" s="40"/>
      <c r="BT30" s="40"/>
      <c r="BU30" s="40"/>
      <c r="BV30" s="40">
        <v>3</v>
      </c>
      <c r="BW30" s="40">
        <v>3</v>
      </c>
      <c r="BX30" s="123"/>
      <c r="BY30" s="41"/>
      <c r="BZ30" s="123"/>
      <c r="CA30" s="123"/>
      <c r="CB30" s="85"/>
      <c r="CC30" s="40"/>
      <c r="CD30" s="40">
        <v>3</v>
      </c>
      <c r="CE30" s="40"/>
      <c r="CF30" s="40">
        <v>3</v>
      </c>
      <c r="CG30" s="40"/>
      <c r="CH30" s="126"/>
      <c r="CI30" s="128"/>
      <c r="CJ30" s="40"/>
      <c r="CK30" s="40"/>
      <c r="CL30" s="40"/>
      <c r="CM30" s="40"/>
      <c r="CN30" s="85">
        <v>3</v>
      </c>
      <c r="CO30" s="40"/>
      <c r="CP30" s="123"/>
      <c r="CQ30" s="41"/>
      <c r="CR30" s="123"/>
      <c r="CS30" s="40"/>
      <c r="CT30" s="40"/>
      <c r="CU30" s="40"/>
      <c r="CV30" s="40"/>
      <c r="CW30" s="40"/>
      <c r="CX30" s="40"/>
      <c r="CY30" s="40"/>
      <c r="CZ30" s="126"/>
      <c r="DA30" s="85"/>
      <c r="DB30" s="40"/>
      <c r="DC30" s="40"/>
      <c r="DD30" s="40"/>
      <c r="DE30" s="40"/>
      <c r="DF30" s="40"/>
      <c r="DG30" s="123"/>
      <c r="DH30" s="41"/>
    </row>
    <row r="31" spans="1:112" ht="12.75">
      <c r="A31" s="18">
        <f t="shared" si="7"/>
        <v>24</v>
      </c>
      <c r="B31" s="538" t="s">
        <v>208</v>
      </c>
      <c r="C31" s="538" t="s">
        <v>209</v>
      </c>
      <c r="D31" s="28">
        <f>SUM(F31:DH31)</f>
        <v>14</v>
      </c>
      <c r="E31" s="48">
        <f>COUNT(F31:DH31)</f>
        <v>5</v>
      </c>
      <c r="F31" s="123"/>
      <c r="G31" s="40"/>
      <c r="H31" s="40"/>
      <c r="I31" s="40"/>
      <c r="J31" s="40"/>
      <c r="K31" s="40"/>
      <c r="L31" s="40"/>
      <c r="M31" s="40"/>
      <c r="N31" s="126"/>
      <c r="O31" s="40"/>
      <c r="P31" s="40"/>
      <c r="Q31" s="40"/>
      <c r="R31" s="40"/>
      <c r="S31" s="40"/>
      <c r="T31" s="40"/>
      <c r="U31" s="123"/>
      <c r="V31" s="41"/>
      <c r="W31" s="123"/>
      <c r="X31" s="40"/>
      <c r="Y31" s="40"/>
      <c r="Z31" s="40"/>
      <c r="AA31" s="40"/>
      <c r="AB31" s="40"/>
      <c r="AC31" s="40"/>
      <c r="AD31" s="40"/>
      <c r="AE31" s="126"/>
      <c r="AF31" s="40"/>
      <c r="AG31" s="40"/>
      <c r="AH31" s="40"/>
      <c r="AI31" s="40"/>
      <c r="AJ31" s="40"/>
      <c r="AK31" s="40"/>
      <c r="AL31" s="123"/>
      <c r="AM31" s="41"/>
      <c r="AN31" s="123"/>
      <c r="AO31" s="40"/>
      <c r="AP31" s="40"/>
      <c r="AQ31" s="40"/>
      <c r="AR31" s="40"/>
      <c r="AS31" s="40"/>
      <c r="AT31" s="40"/>
      <c r="AU31" s="40"/>
      <c r="AV31" s="126"/>
      <c r="AW31" s="40"/>
      <c r="AX31" s="40"/>
      <c r="AY31" s="40"/>
      <c r="AZ31" s="40"/>
      <c r="BA31" s="40"/>
      <c r="BB31" s="40"/>
      <c r="BC31" s="123"/>
      <c r="BD31" s="41"/>
      <c r="BE31" s="123"/>
      <c r="BF31" s="40"/>
      <c r="BG31" s="40"/>
      <c r="BH31" s="40"/>
      <c r="BI31" s="40"/>
      <c r="BJ31" s="40"/>
      <c r="BK31" s="40"/>
      <c r="BL31" s="40"/>
      <c r="BM31" s="128"/>
      <c r="BN31" s="128"/>
      <c r="BO31" s="126"/>
      <c r="BP31" s="128"/>
      <c r="BQ31" s="128"/>
      <c r="BR31" s="40"/>
      <c r="BS31" s="40"/>
      <c r="BT31" s="40">
        <v>2</v>
      </c>
      <c r="BU31" s="40"/>
      <c r="BV31" s="40"/>
      <c r="BW31" s="40">
        <v>3</v>
      </c>
      <c r="BX31" s="123"/>
      <c r="BY31" s="41"/>
      <c r="BZ31" s="123"/>
      <c r="CA31" s="123"/>
      <c r="CB31" s="85"/>
      <c r="CC31" s="40"/>
      <c r="CD31" s="40">
        <v>3</v>
      </c>
      <c r="CE31" s="40"/>
      <c r="CF31" s="40">
        <v>3</v>
      </c>
      <c r="CG31" s="40"/>
      <c r="CH31" s="126">
        <v>3</v>
      </c>
      <c r="CI31" s="128"/>
      <c r="CJ31" s="40"/>
      <c r="CK31" s="40"/>
      <c r="CL31" s="40"/>
      <c r="CM31" s="40"/>
      <c r="CN31" s="40"/>
      <c r="CO31" s="40"/>
      <c r="CP31" s="123"/>
      <c r="CQ31" s="41"/>
      <c r="CR31" s="123"/>
      <c r="CS31" s="40"/>
      <c r="CT31" s="40"/>
      <c r="CU31" s="40"/>
      <c r="CV31" s="40"/>
      <c r="CW31" s="40"/>
      <c r="CX31" s="40"/>
      <c r="CY31" s="40"/>
      <c r="CZ31" s="126"/>
      <c r="DA31" s="40"/>
      <c r="DB31" s="40"/>
      <c r="DC31" s="40"/>
      <c r="DD31" s="40"/>
      <c r="DE31" s="40"/>
      <c r="DF31" s="40"/>
      <c r="DG31" s="123"/>
      <c r="DH31" s="41"/>
    </row>
    <row r="32" spans="1:112" ht="12.75">
      <c r="A32" s="18">
        <f t="shared" si="7"/>
        <v>25</v>
      </c>
      <c r="B32" s="538" t="s">
        <v>201</v>
      </c>
      <c r="C32" s="538" t="s">
        <v>202</v>
      </c>
      <c r="D32" s="28">
        <f>SUM(F32:DH32)</f>
        <v>11</v>
      </c>
      <c r="E32" s="48">
        <f>COUNT(F32:DH32)</f>
        <v>4</v>
      </c>
      <c r="F32" s="123"/>
      <c r="G32" s="40"/>
      <c r="H32" s="40"/>
      <c r="I32" s="40"/>
      <c r="J32" s="85"/>
      <c r="K32" s="40"/>
      <c r="L32" s="40"/>
      <c r="M32" s="40"/>
      <c r="N32" s="126"/>
      <c r="O32" s="85"/>
      <c r="P32" s="40"/>
      <c r="Q32" s="85"/>
      <c r="R32" s="40"/>
      <c r="S32" s="40"/>
      <c r="T32" s="57"/>
      <c r="U32" s="308"/>
      <c r="V32" s="41"/>
      <c r="W32" s="123"/>
      <c r="X32" s="40"/>
      <c r="Y32" s="40"/>
      <c r="Z32" s="40"/>
      <c r="AA32" s="85"/>
      <c r="AB32" s="40"/>
      <c r="AC32" s="40"/>
      <c r="AD32" s="40"/>
      <c r="AE32" s="126"/>
      <c r="AF32" s="85"/>
      <c r="AG32" s="40"/>
      <c r="AH32" s="85"/>
      <c r="AI32" s="40"/>
      <c r="AJ32" s="40"/>
      <c r="AK32" s="57"/>
      <c r="AL32" s="308"/>
      <c r="AM32" s="41"/>
      <c r="AN32" s="123"/>
      <c r="AO32" s="40"/>
      <c r="AP32" s="40"/>
      <c r="AQ32" s="40"/>
      <c r="AR32" s="85"/>
      <c r="AS32" s="40"/>
      <c r="AT32" s="40"/>
      <c r="AU32" s="40"/>
      <c r="AV32" s="126"/>
      <c r="AW32" s="85"/>
      <c r="AX32" s="40"/>
      <c r="AY32" s="85"/>
      <c r="AZ32" s="40"/>
      <c r="BA32" s="40"/>
      <c r="BB32" s="57"/>
      <c r="BC32" s="308"/>
      <c r="BD32" s="41"/>
      <c r="BE32" s="123"/>
      <c r="BF32" s="40"/>
      <c r="BG32" s="40"/>
      <c r="BH32" s="40"/>
      <c r="BI32" s="85"/>
      <c r="BJ32" s="40"/>
      <c r="BK32" s="40"/>
      <c r="BL32" s="40"/>
      <c r="BM32" s="128"/>
      <c r="BN32" s="128"/>
      <c r="BO32" s="126"/>
      <c r="BP32" s="128"/>
      <c r="BQ32" s="128"/>
      <c r="BR32" s="85"/>
      <c r="BS32" s="40"/>
      <c r="BT32" s="85">
        <v>2</v>
      </c>
      <c r="BU32" s="40"/>
      <c r="BV32" s="40">
        <v>3</v>
      </c>
      <c r="BW32" s="57"/>
      <c r="BX32" s="308"/>
      <c r="BY32" s="41"/>
      <c r="BZ32" s="123"/>
      <c r="CA32" s="123"/>
      <c r="CB32" s="85"/>
      <c r="CC32" s="40"/>
      <c r="CD32" s="40">
        <v>3</v>
      </c>
      <c r="CE32" s="85"/>
      <c r="CF32" s="40">
        <v>3</v>
      </c>
      <c r="CG32" s="40"/>
      <c r="CH32" s="126"/>
      <c r="CI32" s="128"/>
      <c r="CJ32" s="85"/>
      <c r="CK32" s="40"/>
      <c r="CL32" s="85"/>
      <c r="CM32" s="40"/>
      <c r="CN32" s="40"/>
      <c r="CO32" s="57"/>
      <c r="CP32" s="308"/>
      <c r="CQ32" s="41"/>
      <c r="CR32" s="123"/>
      <c r="CS32" s="40"/>
      <c r="CT32" s="40"/>
      <c r="CU32" s="40"/>
      <c r="CV32" s="85"/>
      <c r="CW32" s="40"/>
      <c r="CX32" s="40"/>
      <c r="CY32" s="40"/>
      <c r="CZ32" s="126"/>
      <c r="DA32" s="40"/>
      <c r="DB32" s="40"/>
      <c r="DC32" s="85"/>
      <c r="DD32" s="40"/>
      <c r="DE32" s="40"/>
      <c r="DF32" s="40"/>
      <c r="DG32" s="123"/>
      <c r="DH32" s="41"/>
    </row>
    <row r="33" spans="1:112" ht="12.75">
      <c r="A33" s="18">
        <f t="shared" si="7"/>
        <v>26</v>
      </c>
      <c r="B33" s="538" t="s">
        <v>95</v>
      </c>
      <c r="C33" s="538" t="s">
        <v>118</v>
      </c>
      <c r="D33" s="28">
        <f>SUM(F33:DH33)</f>
        <v>8</v>
      </c>
      <c r="E33" s="48">
        <f>COUNT(F33:DH33)</f>
        <v>3</v>
      </c>
      <c r="F33" s="123"/>
      <c r="G33" s="40"/>
      <c r="H33" s="40"/>
      <c r="I33" s="40"/>
      <c r="J33" s="40"/>
      <c r="K33" s="40"/>
      <c r="L33" s="40"/>
      <c r="M33" s="40"/>
      <c r="N33" s="126"/>
      <c r="O33" s="40"/>
      <c r="P33" s="40"/>
      <c r="Q33" s="40"/>
      <c r="R33" s="40"/>
      <c r="S33" s="40"/>
      <c r="T33" s="40"/>
      <c r="U33" s="123"/>
      <c r="V33" s="41"/>
      <c r="W33" s="123"/>
      <c r="X33" s="40"/>
      <c r="Y33" s="40"/>
      <c r="Z33" s="40"/>
      <c r="AA33" s="40"/>
      <c r="AB33" s="40"/>
      <c r="AC33" s="40"/>
      <c r="AD33" s="40"/>
      <c r="AE33" s="126"/>
      <c r="AF33" s="40"/>
      <c r="AG33" s="40"/>
      <c r="AH33" s="40"/>
      <c r="AI33" s="40"/>
      <c r="AJ33" s="40"/>
      <c r="AK33" s="40"/>
      <c r="AL33" s="123"/>
      <c r="AM33" s="41"/>
      <c r="AN33" s="123"/>
      <c r="AO33" s="40"/>
      <c r="AP33" s="40"/>
      <c r="AQ33" s="40"/>
      <c r="AR33" s="40"/>
      <c r="AS33" s="40"/>
      <c r="AT33" s="40"/>
      <c r="AU33" s="40"/>
      <c r="AV33" s="126"/>
      <c r="AW33" s="40"/>
      <c r="AX33" s="40"/>
      <c r="AY33" s="40"/>
      <c r="AZ33" s="40"/>
      <c r="BA33" s="40"/>
      <c r="BB33" s="40"/>
      <c r="BC33" s="123"/>
      <c r="BD33" s="41"/>
      <c r="BE33" s="123"/>
      <c r="BF33" s="40"/>
      <c r="BG33" s="40"/>
      <c r="BH33" s="40"/>
      <c r="BI33" s="40"/>
      <c r="BJ33" s="40"/>
      <c r="BK33" s="40"/>
      <c r="BL33" s="40"/>
      <c r="BM33" s="128"/>
      <c r="BN33" s="128"/>
      <c r="BO33" s="126"/>
      <c r="BP33" s="128"/>
      <c r="BQ33" s="128"/>
      <c r="BR33" s="40"/>
      <c r="BS33" s="40"/>
      <c r="BT33" s="40"/>
      <c r="BU33" s="40"/>
      <c r="BV33" s="40"/>
      <c r="BW33" s="40">
        <v>3</v>
      </c>
      <c r="BX33" s="123"/>
      <c r="BY33" s="41">
        <v>2</v>
      </c>
      <c r="BZ33" s="123"/>
      <c r="CA33" s="123"/>
      <c r="CB33" s="85"/>
      <c r="CC33" s="40"/>
      <c r="CD33" s="40"/>
      <c r="CE33" s="40"/>
      <c r="CF33" s="40">
        <v>3</v>
      </c>
      <c r="CG33" s="40"/>
      <c r="CH33" s="126"/>
      <c r="CI33" s="128"/>
      <c r="CJ33" s="40"/>
      <c r="CK33" s="40"/>
      <c r="CL33" s="40"/>
      <c r="CM33" s="40"/>
      <c r="CN33" s="40"/>
      <c r="CO33" s="40"/>
      <c r="CP33" s="123"/>
      <c r="CQ33" s="41"/>
      <c r="CR33" s="123"/>
      <c r="CS33" s="40"/>
      <c r="CT33" s="40"/>
      <c r="CU33" s="40"/>
      <c r="CV33" s="40"/>
      <c r="CW33" s="40"/>
      <c r="CX33" s="40"/>
      <c r="CY33" s="40"/>
      <c r="CZ33" s="126"/>
      <c r="DA33" s="40"/>
      <c r="DB33" s="40"/>
      <c r="DC33" s="40"/>
      <c r="DD33" s="40"/>
      <c r="DE33" s="40"/>
      <c r="DF33" s="40"/>
      <c r="DG33" s="123"/>
      <c r="DH33" s="41"/>
    </row>
    <row r="34" spans="1:112" ht="12.75">
      <c r="A34" s="18">
        <f t="shared" si="7"/>
        <v>27</v>
      </c>
      <c r="B34" s="538" t="s">
        <v>9</v>
      </c>
      <c r="C34" s="538" t="s">
        <v>10</v>
      </c>
      <c r="D34" s="28">
        <f>SUM(F34:DH34)</f>
        <v>8</v>
      </c>
      <c r="E34" s="48">
        <f>COUNT(F34:DH34)</f>
        <v>3</v>
      </c>
      <c r="F34" s="123"/>
      <c r="G34" s="40"/>
      <c r="H34" s="40"/>
      <c r="I34" s="40"/>
      <c r="J34" s="40"/>
      <c r="K34" s="40"/>
      <c r="L34" s="40"/>
      <c r="M34" s="40"/>
      <c r="N34" s="126"/>
      <c r="O34" s="40"/>
      <c r="P34" s="40"/>
      <c r="Q34" s="40"/>
      <c r="R34" s="40"/>
      <c r="S34" s="40"/>
      <c r="T34" s="40"/>
      <c r="U34" s="123"/>
      <c r="V34" s="41"/>
      <c r="W34" s="123"/>
      <c r="X34" s="40"/>
      <c r="Y34" s="40"/>
      <c r="Z34" s="40"/>
      <c r="AA34" s="40"/>
      <c r="AB34" s="40"/>
      <c r="AC34" s="40"/>
      <c r="AD34" s="40"/>
      <c r="AE34" s="126"/>
      <c r="AF34" s="40"/>
      <c r="AG34" s="40"/>
      <c r="AH34" s="40"/>
      <c r="AI34" s="40"/>
      <c r="AJ34" s="40"/>
      <c r="AK34" s="40"/>
      <c r="AL34" s="123"/>
      <c r="AM34" s="41"/>
      <c r="AN34" s="123"/>
      <c r="AO34" s="40"/>
      <c r="AP34" s="40"/>
      <c r="AQ34" s="40"/>
      <c r="AR34" s="40"/>
      <c r="AS34" s="40"/>
      <c r="AT34" s="40"/>
      <c r="AU34" s="40"/>
      <c r="AV34" s="126"/>
      <c r="AW34" s="40"/>
      <c r="AX34" s="40"/>
      <c r="AY34" s="40"/>
      <c r="AZ34" s="40"/>
      <c r="BA34" s="40"/>
      <c r="BB34" s="40"/>
      <c r="BC34" s="123"/>
      <c r="BD34" s="41"/>
      <c r="BE34" s="123"/>
      <c r="BF34" s="40"/>
      <c r="BG34" s="40"/>
      <c r="BH34" s="40"/>
      <c r="BI34" s="40"/>
      <c r="BJ34" s="40"/>
      <c r="BK34" s="40"/>
      <c r="BL34" s="40"/>
      <c r="BM34" s="128"/>
      <c r="BN34" s="128"/>
      <c r="BO34" s="126"/>
      <c r="BP34" s="128"/>
      <c r="BQ34" s="128"/>
      <c r="BR34" s="40"/>
      <c r="BS34" s="40"/>
      <c r="BT34" s="40">
        <v>2</v>
      </c>
      <c r="BU34" s="40"/>
      <c r="BV34" s="40"/>
      <c r="BW34" s="40">
        <v>3</v>
      </c>
      <c r="BX34" s="123"/>
      <c r="BY34" s="41"/>
      <c r="BZ34" s="123"/>
      <c r="CA34" s="123"/>
      <c r="CB34" s="85"/>
      <c r="CC34" s="40"/>
      <c r="CD34" s="40"/>
      <c r="CE34" s="40"/>
      <c r="CF34" s="40">
        <v>3</v>
      </c>
      <c r="CG34" s="40"/>
      <c r="CH34" s="126"/>
      <c r="CI34" s="128"/>
      <c r="CJ34" s="40"/>
      <c r="CK34" s="40"/>
      <c r="CL34" s="40"/>
      <c r="CM34" s="40"/>
      <c r="CN34" s="40"/>
      <c r="CO34" s="40"/>
      <c r="CP34" s="123"/>
      <c r="CQ34" s="41"/>
      <c r="CR34" s="123"/>
      <c r="CS34" s="40"/>
      <c r="CT34" s="40"/>
      <c r="CU34" s="40"/>
      <c r="CV34" s="40"/>
      <c r="CW34" s="40"/>
      <c r="CX34" s="40"/>
      <c r="CY34" s="40"/>
      <c r="CZ34" s="126"/>
      <c r="DA34" s="40"/>
      <c r="DB34" s="40"/>
      <c r="DC34" s="40"/>
      <c r="DD34" s="40"/>
      <c r="DE34" s="40"/>
      <c r="DF34" s="40"/>
      <c r="DG34" s="123"/>
      <c r="DH34" s="41"/>
    </row>
    <row r="35" spans="1:112" ht="12.75">
      <c r="A35" s="18">
        <f t="shared" si="7"/>
        <v>28</v>
      </c>
      <c r="B35" s="538" t="s">
        <v>188</v>
      </c>
      <c r="C35" s="538" t="s">
        <v>189</v>
      </c>
      <c r="D35" s="28">
        <f>SUM(F35:DH35)</f>
        <v>7</v>
      </c>
      <c r="E35" s="48">
        <f>COUNT(F35:DH35)</f>
        <v>3</v>
      </c>
      <c r="F35" s="123"/>
      <c r="G35" s="40"/>
      <c r="H35" s="40"/>
      <c r="I35" s="40"/>
      <c r="J35" s="40"/>
      <c r="K35" s="40"/>
      <c r="L35" s="40"/>
      <c r="M35" s="40"/>
      <c r="N35" s="126"/>
      <c r="O35" s="40"/>
      <c r="P35" s="40"/>
      <c r="Q35" s="40"/>
      <c r="R35" s="40"/>
      <c r="S35" s="40"/>
      <c r="T35" s="40"/>
      <c r="U35" s="123"/>
      <c r="V35" s="41"/>
      <c r="W35" s="123"/>
      <c r="X35" s="40"/>
      <c r="Y35" s="40"/>
      <c r="Z35" s="40"/>
      <c r="AA35" s="40"/>
      <c r="AB35" s="40"/>
      <c r="AC35" s="40"/>
      <c r="AD35" s="40"/>
      <c r="AE35" s="126"/>
      <c r="AF35" s="40"/>
      <c r="AG35" s="40"/>
      <c r="AH35" s="40"/>
      <c r="AI35" s="40"/>
      <c r="AJ35" s="40"/>
      <c r="AK35" s="40"/>
      <c r="AL35" s="123"/>
      <c r="AM35" s="41"/>
      <c r="AN35" s="123"/>
      <c r="AO35" s="40"/>
      <c r="AP35" s="40"/>
      <c r="AQ35" s="40"/>
      <c r="AR35" s="40"/>
      <c r="AS35" s="40"/>
      <c r="AT35" s="40"/>
      <c r="AU35" s="40"/>
      <c r="AV35" s="126"/>
      <c r="AW35" s="40"/>
      <c r="AX35" s="40"/>
      <c r="AY35" s="40"/>
      <c r="AZ35" s="40"/>
      <c r="BA35" s="40"/>
      <c r="BB35" s="40"/>
      <c r="BC35" s="123"/>
      <c r="BD35" s="41"/>
      <c r="BE35" s="123"/>
      <c r="BF35" s="40"/>
      <c r="BG35" s="40"/>
      <c r="BH35" s="40"/>
      <c r="BI35" s="40"/>
      <c r="BJ35" s="40"/>
      <c r="BK35" s="40"/>
      <c r="BL35" s="40"/>
      <c r="BM35" s="128"/>
      <c r="BN35" s="128"/>
      <c r="BO35" s="126"/>
      <c r="BP35" s="128"/>
      <c r="BQ35" s="128"/>
      <c r="BR35" s="40"/>
      <c r="BS35" s="40"/>
      <c r="BT35" s="40"/>
      <c r="BU35" s="40"/>
      <c r="BV35" s="40"/>
      <c r="BW35" s="40"/>
      <c r="BX35" s="123"/>
      <c r="BY35" s="41"/>
      <c r="BZ35" s="123">
        <v>2</v>
      </c>
      <c r="CA35" s="123"/>
      <c r="CB35" s="85">
        <v>2</v>
      </c>
      <c r="CC35" s="40"/>
      <c r="CD35" s="40"/>
      <c r="CE35" s="40"/>
      <c r="CF35" s="40">
        <v>3</v>
      </c>
      <c r="CG35" s="40"/>
      <c r="CH35" s="126"/>
      <c r="CI35" s="128"/>
      <c r="CJ35" s="40"/>
      <c r="CK35" s="40"/>
      <c r="CL35" s="40"/>
      <c r="CM35" s="40"/>
      <c r="CN35" s="40"/>
      <c r="CO35" s="40"/>
      <c r="CP35" s="123"/>
      <c r="CQ35" s="41"/>
      <c r="CR35" s="123"/>
      <c r="CS35" s="40"/>
      <c r="CT35" s="40"/>
      <c r="CU35" s="40"/>
      <c r="CV35" s="40"/>
      <c r="CW35" s="40"/>
      <c r="CX35" s="40"/>
      <c r="CY35" s="40"/>
      <c r="CZ35" s="126"/>
      <c r="DA35" s="40"/>
      <c r="DB35" s="40"/>
      <c r="DC35" s="40"/>
      <c r="DD35" s="40"/>
      <c r="DE35" s="40"/>
      <c r="DF35" s="40"/>
      <c r="DG35" s="123"/>
      <c r="DH35" s="41"/>
    </row>
    <row r="36" spans="1:112" ht="12.75">
      <c r="A36" s="18">
        <f t="shared" si="7"/>
        <v>29</v>
      </c>
      <c r="B36" s="538" t="s">
        <v>112</v>
      </c>
      <c r="C36" s="538" t="s">
        <v>179</v>
      </c>
      <c r="D36" s="28">
        <f>SUM(F36:DH36)</f>
        <v>6</v>
      </c>
      <c r="E36" s="48">
        <f>COUNT(F36:DH36)</f>
        <v>3</v>
      </c>
      <c r="F36" s="123"/>
      <c r="G36" s="40"/>
      <c r="H36" s="40"/>
      <c r="I36" s="40"/>
      <c r="J36" s="40"/>
      <c r="K36" s="40"/>
      <c r="L36" s="40"/>
      <c r="M36" s="40"/>
      <c r="N36" s="126"/>
      <c r="O36" s="40"/>
      <c r="P36" s="40"/>
      <c r="Q36" s="40"/>
      <c r="R36" s="40"/>
      <c r="S36" s="40"/>
      <c r="T36" s="40"/>
      <c r="U36" s="123"/>
      <c r="V36" s="41"/>
      <c r="W36" s="123"/>
      <c r="X36" s="40"/>
      <c r="Y36" s="40"/>
      <c r="Z36" s="40"/>
      <c r="AA36" s="40"/>
      <c r="AB36" s="40"/>
      <c r="AC36" s="40"/>
      <c r="AD36" s="40"/>
      <c r="AE36" s="126"/>
      <c r="AF36" s="40"/>
      <c r="AG36" s="40"/>
      <c r="AH36" s="40"/>
      <c r="AI36" s="40"/>
      <c r="AJ36" s="40"/>
      <c r="AK36" s="40"/>
      <c r="AL36" s="123"/>
      <c r="AM36" s="41"/>
      <c r="AN36" s="123"/>
      <c r="AO36" s="40"/>
      <c r="AP36" s="40"/>
      <c r="AQ36" s="40"/>
      <c r="AR36" s="40"/>
      <c r="AS36" s="40"/>
      <c r="AT36" s="40"/>
      <c r="AU36" s="40"/>
      <c r="AV36" s="126"/>
      <c r="AW36" s="40"/>
      <c r="AX36" s="40"/>
      <c r="AY36" s="40"/>
      <c r="AZ36" s="40"/>
      <c r="BA36" s="40"/>
      <c r="BB36" s="40"/>
      <c r="BC36" s="123"/>
      <c r="BD36" s="41"/>
      <c r="BE36" s="123"/>
      <c r="BF36" s="40"/>
      <c r="BG36" s="40"/>
      <c r="BH36" s="40"/>
      <c r="BI36" s="40"/>
      <c r="BJ36" s="40"/>
      <c r="BK36" s="40"/>
      <c r="BL36" s="40"/>
      <c r="BM36" s="128"/>
      <c r="BN36" s="128"/>
      <c r="BO36" s="126"/>
      <c r="BP36" s="128"/>
      <c r="BQ36" s="128"/>
      <c r="BR36" s="40"/>
      <c r="BS36" s="40"/>
      <c r="BT36" s="40"/>
      <c r="BU36" s="40"/>
      <c r="BV36" s="40"/>
      <c r="BW36" s="40"/>
      <c r="BX36" s="123"/>
      <c r="BY36" s="41"/>
      <c r="BZ36" s="123">
        <v>2</v>
      </c>
      <c r="CA36" s="123"/>
      <c r="CB36" s="85"/>
      <c r="CC36" s="40"/>
      <c r="CD36" s="40"/>
      <c r="CE36" s="40"/>
      <c r="CF36" s="40">
        <v>3</v>
      </c>
      <c r="CG36" s="40"/>
      <c r="CH36" s="126"/>
      <c r="CI36" s="128"/>
      <c r="CJ36" s="40"/>
      <c r="CK36" s="40"/>
      <c r="CL36" s="40"/>
      <c r="CM36" s="40"/>
      <c r="CN36" s="40"/>
      <c r="CO36" s="40"/>
      <c r="CP36" s="123"/>
      <c r="CQ36" s="41"/>
      <c r="CR36" s="123"/>
      <c r="CS36" s="40"/>
      <c r="CT36" s="40"/>
      <c r="CU36" s="40"/>
      <c r="CV36" s="40"/>
      <c r="CW36" s="40"/>
      <c r="CX36" s="40"/>
      <c r="CY36" s="40"/>
      <c r="CZ36" s="126">
        <v>1</v>
      </c>
      <c r="DA36" s="85"/>
      <c r="DB36" s="40"/>
      <c r="DC36" s="85"/>
      <c r="DD36" s="40"/>
      <c r="DE36" s="40"/>
      <c r="DF36" s="40"/>
      <c r="DG36" s="123"/>
      <c r="DH36" s="41"/>
    </row>
    <row r="37" spans="1:112" ht="12.75">
      <c r="A37" s="18">
        <f t="shared" si="7"/>
        <v>30</v>
      </c>
      <c r="B37" s="538" t="s">
        <v>199</v>
      </c>
      <c r="C37" s="538" t="s">
        <v>200</v>
      </c>
      <c r="D37" s="28">
        <f>SUM(F37:DH37)</f>
        <v>3</v>
      </c>
      <c r="E37" s="48">
        <f>COUNT(F37:DH37)</f>
        <v>1</v>
      </c>
      <c r="F37" s="123"/>
      <c r="G37" s="40"/>
      <c r="H37" s="40"/>
      <c r="I37" s="40"/>
      <c r="J37" s="85"/>
      <c r="K37" s="40"/>
      <c r="L37" s="40"/>
      <c r="M37" s="40"/>
      <c r="N37" s="126"/>
      <c r="O37" s="85"/>
      <c r="P37" s="40"/>
      <c r="Q37" s="85"/>
      <c r="R37" s="40"/>
      <c r="S37" s="40"/>
      <c r="T37" s="40"/>
      <c r="U37" s="123"/>
      <c r="V37" s="41"/>
      <c r="W37" s="123"/>
      <c r="X37" s="40"/>
      <c r="Y37" s="40"/>
      <c r="Z37" s="40"/>
      <c r="AA37" s="85"/>
      <c r="AB37" s="40"/>
      <c r="AC37" s="40"/>
      <c r="AD37" s="40"/>
      <c r="AE37" s="126"/>
      <c r="AF37" s="85"/>
      <c r="AG37" s="40"/>
      <c r="AH37" s="85"/>
      <c r="AI37" s="40"/>
      <c r="AJ37" s="40"/>
      <c r="AK37" s="40"/>
      <c r="AL37" s="123"/>
      <c r="AM37" s="41"/>
      <c r="AN37" s="123"/>
      <c r="AO37" s="40"/>
      <c r="AP37" s="40"/>
      <c r="AQ37" s="40"/>
      <c r="AR37" s="85"/>
      <c r="AS37" s="40"/>
      <c r="AT37" s="40"/>
      <c r="AU37" s="40"/>
      <c r="AV37" s="126"/>
      <c r="AW37" s="85"/>
      <c r="AX37" s="40"/>
      <c r="AY37" s="85"/>
      <c r="AZ37" s="40"/>
      <c r="BA37" s="40"/>
      <c r="BB37" s="40"/>
      <c r="BC37" s="123"/>
      <c r="BD37" s="41"/>
      <c r="BE37" s="123"/>
      <c r="BF37" s="40"/>
      <c r="BG37" s="40"/>
      <c r="BH37" s="40"/>
      <c r="BI37" s="85"/>
      <c r="BJ37" s="40"/>
      <c r="BK37" s="40"/>
      <c r="BL37" s="40"/>
      <c r="BM37" s="128"/>
      <c r="BN37" s="128"/>
      <c r="BO37" s="126"/>
      <c r="BP37" s="128"/>
      <c r="BQ37" s="128"/>
      <c r="BR37" s="85"/>
      <c r="BS37" s="40"/>
      <c r="BT37" s="85"/>
      <c r="BU37" s="40"/>
      <c r="BV37" s="40"/>
      <c r="BW37" s="40"/>
      <c r="BX37" s="123"/>
      <c r="BY37" s="41"/>
      <c r="BZ37" s="123"/>
      <c r="CA37" s="123"/>
      <c r="CB37" s="85"/>
      <c r="CC37" s="40"/>
      <c r="CD37" s="40"/>
      <c r="CE37" s="85"/>
      <c r="CF37" s="40">
        <v>3</v>
      </c>
      <c r="CG37" s="40"/>
      <c r="CH37" s="126"/>
      <c r="CI37" s="128"/>
      <c r="CJ37" s="85"/>
      <c r="CK37" s="40"/>
      <c r="CL37" s="85"/>
      <c r="CM37" s="40"/>
      <c r="CN37" s="40"/>
      <c r="CO37" s="40"/>
      <c r="CP37" s="123"/>
      <c r="CQ37" s="41"/>
      <c r="CR37" s="123"/>
      <c r="CS37" s="40"/>
      <c r="CT37" s="40"/>
      <c r="CU37" s="40"/>
      <c r="CV37" s="85"/>
      <c r="CW37" s="40"/>
      <c r="CX37" s="40"/>
      <c r="CY37" s="40"/>
      <c r="CZ37" s="126"/>
      <c r="DA37" s="85"/>
      <c r="DB37" s="40"/>
      <c r="DC37" s="85"/>
      <c r="DD37" s="40"/>
      <c r="DE37" s="40"/>
      <c r="DF37" s="120"/>
      <c r="DG37" s="308"/>
      <c r="DH37" s="41"/>
    </row>
    <row r="38" spans="1:112" ht="12.75">
      <c r="A38" s="18">
        <f t="shared" si="7"/>
        <v>31</v>
      </c>
      <c r="B38" s="538" t="s">
        <v>190</v>
      </c>
      <c r="C38" s="538" t="s">
        <v>182</v>
      </c>
      <c r="D38" s="28">
        <f>SUM(F38:DH38)</f>
        <v>3</v>
      </c>
      <c r="E38" s="48">
        <f>COUNT(F38:DH38)</f>
        <v>1</v>
      </c>
      <c r="F38" s="123"/>
      <c r="G38" s="40"/>
      <c r="H38" s="40"/>
      <c r="I38" s="40"/>
      <c r="J38" s="40"/>
      <c r="K38" s="40"/>
      <c r="L38" s="40"/>
      <c r="M38" s="40"/>
      <c r="N38" s="126"/>
      <c r="O38" s="40"/>
      <c r="P38" s="40"/>
      <c r="Q38" s="40"/>
      <c r="R38" s="40"/>
      <c r="S38" s="40"/>
      <c r="T38" s="40"/>
      <c r="U38" s="565"/>
      <c r="V38" s="41"/>
      <c r="W38" s="123"/>
      <c r="X38" s="40"/>
      <c r="Y38" s="40"/>
      <c r="Z38" s="40"/>
      <c r="AA38" s="40"/>
      <c r="AB38" s="40"/>
      <c r="AC38" s="40"/>
      <c r="AD38" s="40"/>
      <c r="AE38" s="126"/>
      <c r="AF38" s="40"/>
      <c r="AG38" s="40"/>
      <c r="AH38" s="40"/>
      <c r="AI38" s="40"/>
      <c r="AJ38" s="40"/>
      <c r="AK38" s="40"/>
      <c r="AL38" s="565"/>
      <c r="AM38" s="41"/>
      <c r="AN38" s="123"/>
      <c r="AO38" s="40"/>
      <c r="AP38" s="40"/>
      <c r="AQ38" s="40"/>
      <c r="AR38" s="40"/>
      <c r="AS38" s="40"/>
      <c r="AT38" s="40"/>
      <c r="AU38" s="40"/>
      <c r="AV38" s="126"/>
      <c r="AW38" s="40"/>
      <c r="AX38" s="40"/>
      <c r="AY38" s="40"/>
      <c r="AZ38" s="40"/>
      <c r="BA38" s="40"/>
      <c r="BB38" s="40"/>
      <c r="BC38" s="565"/>
      <c r="BD38" s="41"/>
      <c r="BE38" s="123"/>
      <c r="BF38" s="40"/>
      <c r="BG38" s="40"/>
      <c r="BH38" s="40"/>
      <c r="BI38" s="40"/>
      <c r="BJ38" s="40"/>
      <c r="BK38" s="40"/>
      <c r="BL38" s="40"/>
      <c r="BM38" s="128"/>
      <c r="BN38" s="128"/>
      <c r="BO38" s="126"/>
      <c r="BP38" s="128"/>
      <c r="BQ38" s="128"/>
      <c r="BR38" s="40"/>
      <c r="BS38" s="40"/>
      <c r="BT38" s="40"/>
      <c r="BU38" s="40"/>
      <c r="BV38" s="40"/>
      <c r="BW38" s="40"/>
      <c r="BX38" s="565"/>
      <c r="BY38" s="41"/>
      <c r="BZ38" s="123"/>
      <c r="CA38" s="123"/>
      <c r="CB38" s="85"/>
      <c r="CC38" s="40"/>
      <c r="CD38" s="40"/>
      <c r="CE38" s="40"/>
      <c r="CF38" s="40">
        <v>3</v>
      </c>
      <c r="CG38" s="40"/>
      <c r="CH38" s="126"/>
      <c r="CI38" s="128"/>
      <c r="CJ38" s="40"/>
      <c r="CK38" s="40"/>
      <c r="CL38" s="40"/>
      <c r="CM38" s="40"/>
      <c r="CN38" s="40"/>
      <c r="CO38" s="40"/>
      <c r="CP38" s="565"/>
      <c r="CQ38" s="41"/>
      <c r="CR38" s="123"/>
      <c r="CS38" s="40"/>
      <c r="CT38" s="40"/>
      <c r="CU38" s="40"/>
      <c r="CV38" s="40"/>
      <c r="CW38" s="40"/>
      <c r="CX38" s="40"/>
      <c r="CY38" s="40"/>
      <c r="CZ38" s="126"/>
      <c r="DA38" s="85"/>
      <c r="DB38" s="40"/>
      <c r="DC38" s="40"/>
      <c r="DD38" s="40"/>
      <c r="DE38" s="40"/>
      <c r="DF38" s="40"/>
      <c r="DG38" s="123"/>
      <c r="DH38" s="41"/>
    </row>
    <row r="39" spans="1:112" ht="12.75">
      <c r="A39" s="18">
        <f t="shared" si="7"/>
        <v>32</v>
      </c>
      <c r="B39" s="538" t="s">
        <v>376</v>
      </c>
      <c r="C39" s="538" t="s">
        <v>36</v>
      </c>
      <c r="D39" s="28">
        <f>SUM(F39:DH39)</f>
        <v>3</v>
      </c>
      <c r="E39" s="48">
        <f>COUNT(F39:DH39)</f>
        <v>1</v>
      </c>
      <c r="F39" s="123"/>
      <c r="G39" s="40"/>
      <c r="H39" s="40"/>
      <c r="I39" s="40"/>
      <c r="J39" s="85"/>
      <c r="K39" s="40"/>
      <c r="L39" s="40"/>
      <c r="M39" s="40"/>
      <c r="N39" s="126"/>
      <c r="O39" s="85"/>
      <c r="P39" s="40"/>
      <c r="Q39" s="85"/>
      <c r="R39" s="40"/>
      <c r="S39" s="40"/>
      <c r="T39" s="57"/>
      <c r="U39" s="308"/>
      <c r="V39" s="41"/>
      <c r="W39" s="123"/>
      <c r="X39" s="40"/>
      <c r="Y39" s="40"/>
      <c r="Z39" s="40"/>
      <c r="AA39" s="85"/>
      <c r="AB39" s="40"/>
      <c r="AC39" s="40"/>
      <c r="AD39" s="40"/>
      <c r="AE39" s="126"/>
      <c r="AF39" s="85"/>
      <c r="AG39" s="40"/>
      <c r="AH39" s="85"/>
      <c r="AI39" s="40"/>
      <c r="AJ39" s="40"/>
      <c r="AK39" s="57"/>
      <c r="AL39" s="308"/>
      <c r="AM39" s="41"/>
      <c r="AN39" s="123"/>
      <c r="AO39" s="40"/>
      <c r="AP39" s="40"/>
      <c r="AQ39" s="40"/>
      <c r="AR39" s="85"/>
      <c r="AS39" s="40"/>
      <c r="AT39" s="40"/>
      <c r="AU39" s="40"/>
      <c r="AV39" s="126"/>
      <c r="AW39" s="85"/>
      <c r="AX39" s="40"/>
      <c r="AY39" s="85"/>
      <c r="AZ39" s="40"/>
      <c r="BA39" s="40"/>
      <c r="BB39" s="57"/>
      <c r="BC39" s="308"/>
      <c r="BD39" s="41"/>
      <c r="BE39" s="123"/>
      <c r="BF39" s="40"/>
      <c r="BG39" s="40"/>
      <c r="BH39" s="40"/>
      <c r="BI39" s="85"/>
      <c r="BJ39" s="40"/>
      <c r="BK39" s="40"/>
      <c r="BL39" s="40"/>
      <c r="BM39" s="128"/>
      <c r="BN39" s="128"/>
      <c r="BO39" s="126"/>
      <c r="BP39" s="128"/>
      <c r="BQ39" s="128"/>
      <c r="BR39" s="85"/>
      <c r="BS39" s="40"/>
      <c r="BT39" s="85"/>
      <c r="BU39" s="40"/>
      <c r="BV39" s="40"/>
      <c r="BW39" s="57"/>
      <c r="BX39" s="308"/>
      <c r="BY39" s="41"/>
      <c r="BZ39" s="123"/>
      <c r="CA39" s="123"/>
      <c r="CB39" s="85"/>
      <c r="CC39" s="40"/>
      <c r="CD39" s="40"/>
      <c r="CE39" s="85"/>
      <c r="CF39" s="40"/>
      <c r="CG39" s="40"/>
      <c r="CH39" s="126"/>
      <c r="CI39" s="128"/>
      <c r="CJ39" s="85"/>
      <c r="CK39" s="40"/>
      <c r="CL39" s="85"/>
      <c r="CM39" s="40"/>
      <c r="CN39" s="85">
        <v>3</v>
      </c>
      <c r="CO39" s="57"/>
      <c r="CP39" s="308"/>
      <c r="CQ39" s="41"/>
      <c r="CR39" s="123"/>
      <c r="CS39" s="40"/>
      <c r="CT39" s="40"/>
      <c r="CU39" s="40"/>
      <c r="CV39" s="85"/>
      <c r="CW39" s="40"/>
      <c r="CX39" s="40"/>
      <c r="CY39" s="40"/>
      <c r="CZ39" s="126"/>
      <c r="DA39" s="85"/>
      <c r="DB39" s="40"/>
      <c r="DC39" s="40"/>
      <c r="DD39" s="40"/>
      <c r="DE39" s="40"/>
      <c r="DF39" s="57"/>
      <c r="DG39" s="308"/>
      <c r="DH39" s="41"/>
    </row>
    <row r="40" spans="1:112" ht="12.75">
      <c r="A40" s="18">
        <f t="shared" si="7"/>
        <v>33</v>
      </c>
      <c r="B40" s="538" t="s">
        <v>409</v>
      </c>
      <c r="C40" s="538" t="s">
        <v>93</v>
      </c>
      <c r="D40" s="28">
        <f>SUM(F40:DH40)</f>
        <v>3</v>
      </c>
      <c r="E40" s="48">
        <f>COUNT(F40:DH40)</f>
        <v>1</v>
      </c>
      <c r="F40" s="123"/>
      <c r="G40" s="40"/>
      <c r="H40" s="40"/>
      <c r="I40" s="40"/>
      <c r="J40" s="85"/>
      <c r="K40" s="40"/>
      <c r="L40" s="40"/>
      <c r="M40" s="40"/>
      <c r="N40" s="126"/>
      <c r="O40" s="85"/>
      <c r="P40" s="40"/>
      <c r="Q40" s="85"/>
      <c r="R40" s="40"/>
      <c r="S40" s="40"/>
      <c r="T40" s="57"/>
      <c r="U40" s="308"/>
      <c r="V40" s="41"/>
      <c r="W40" s="123"/>
      <c r="X40" s="40"/>
      <c r="Y40" s="40"/>
      <c r="Z40" s="40"/>
      <c r="AA40" s="85"/>
      <c r="AB40" s="40"/>
      <c r="AC40" s="40"/>
      <c r="AD40" s="40"/>
      <c r="AE40" s="126"/>
      <c r="AF40" s="85"/>
      <c r="AG40" s="40"/>
      <c r="AH40" s="85"/>
      <c r="AI40" s="40"/>
      <c r="AJ40" s="40"/>
      <c r="AK40" s="57"/>
      <c r="AL40" s="308"/>
      <c r="AM40" s="41"/>
      <c r="AN40" s="123"/>
      <c r="AO40" s="40"/>
      <c r="AP40" s="40"/>
      <c r="AQ40" s="40"/>
      <c r="AR40" s="85"/>
      <c r="AS40" s="40"/>
      <c r="AT40" s="40"/>
      <c r="AU40" s="40"/>
      <c r="AV40" s="126"/>
      <c r="AW40" s="85"/>
      <c r="AX40" s="40"/>
      <c r="AY40" s="85"/>
      <c r="AZ40" s="40"/>
      <c r="BA40" s="40"/>
      <c r="BB40" s="57"/>
      <c r="BC40" s="308"/>
      <c r="BD40" s="41"/>
      <c r="BE40" s="123"/>
      <c r="BF40" s="40"/>
      <c r="BG40" s="40"/>
      <c r="BH40" s="40"/>
      <c r="BI40" s="85"/>
      <c r="BJ40" s="40"/>
      <c r="BK40" s="40"/>
      <c r="BL40" s="40"/>
      <c r="BM40" s="128"/>
      <c r="BN40" s="128"/>
      <c r="BO40" s="126"/>
      <c r="BP40" s="128"/>
      <c r="BQ40" s="128"/>
      <c r="BR40" s="85"/>
      <c r="BS40" s="40"/>
      <c r="BT40" s="85"/>
      <c r="BU40" s="40"/>
      <c r="BV40" s="40"/>
      <c r="BW40" s="57"/>
      <c r="BX40" s="308"/>
      <c r="BY40" s="41"/>
      <c r="BZ40" s="123"/>
      <c r="CA40" s="123"/>
      <c r="CB40" s="85"/>
      <c r="CC40" s="40"/>
      <c r="CD40" s="40"/>
      <c r="CE40" s="85"/>
      <c r="CF40" s="40"/>
      <c r="CG40" s="40"/>
      <c r="CH40" s="126">
        <v>3</v>
      </c>
      <c r="CI40" s="128"/>
      <c r="CJ40" s="85"/>
      <c r="CK40" s="40"/>
      <c r="CL40" s="85"/>
      <c r="CM40" s="40"/>
      <c r="CN40" s="40"/>
      <c r="CO40" s="57"/>
      <c r="CP40" s="308"/>
      <c r="CQ40" s="41"/>
      <c r="CR40" s="123"/>
      <c r="CS40" s="40"/>
      <c r="CT40" s="40"/>
      <c r="CU40" s="40"/>
      <c r="CV40" s="85"/>
      <c r="CW40" s="40"/>
      <c r="CX40" s="40"/>
      <c r="CY40" s="40"/>
      <c r="CZ40" s="126"/>
      <c r="DA40" s="40"/>
      <c r="DB40" s="40"/>
      <c r="DC40" s="85"/>
      <c r="DD40" s="40"/>
      <c r="DE40" s="40"/>
      <c r="DF40" s="40"/>
      <c r="DG40" s="123"/>
      <c r="DH40" s="41"/>
    </row>
    <row r="41" spans="1:112" ht="12.75">
      <c r="A41" s="18">
        <f t="shared" si="7"/>
        <v>34</v>
      </c>
      <c r="B41" s="538" t="s">
        <v>113</v>
      </c>
      <c r="C41" s="538" t="s">
        <v>114</v>
      </c>
      <c r="D41" s="28">
        <f>SUM(F41:DH41)</f>
        <v>3</v>
      </c>
      <c r="E41" s="48">
        <f>COUNT(F41:DH41)</f>
        <v>1</v>
      </c>
      <c r="F41" s="123"/>
      <c r="G41" s="40"/>
      <c r="H41" s="40"/>
      <c r="I41" s="40"/>
      <c r="J41" s="85"/>
      <c r="K41" s="40"/>
      <c r="L41" s="40"/>
      <c r="M41" s="40"/>
      <c r="N41" s="126"/>
      <c r="O41" s="85"/>
      <c r="P41" s="40"/>
      <c r="Q41" s="85"/>
      <c r="R41" s="40"/>
      <c r="S41" s="40"/>
      <c r="T41" s="40"/>
      <c r="U41" s="123"/>
      <c r="V41" s="41"/>
      <c r="W41" s="123"/>
      <c r="X41" s="40"/>
      <c r="Y41" s="40"/>
      <c r="Z41" s="40"/>
      <c r="AA41" s="85"/>
      <c r="AB41" s="40"/>
      <c r="AC41" s="40"/>
      <c r="AD41" s="40"/>
      <c r="AE41" s="126"/>
      <c r="AF41" s="85"/>
      <c r="AG41" s="40"/>
      <c r="AH41" s="85"/>
      <c r="AI41" s="40"/>
      <c r="AJ41" s="40"/>
      <c r="AK41" s="40"/>
      <c r="AL41" s="123"/>
      <c r="AM41" s="41"/>
      <c r="AN41" s="123"/>
      <c r="AO41" s="40"/>
      <c r="AP41" s="40"/>
      <c r="AQ41" s="40"/>
      <c r="AR41" s="85"/>
      <c r="AS41" s="40"/>
      <c r="AT41" s="40"/>
      <c r="AU41" s="40"/>
      <c r="AV41" s="126"/>
      <c r="AW41" s="85"/>
      <c r="AX41" s="40"/>
      <c r="AY41" s="85"/>
      <c r="AZ41" s="40"/>
      <c r="BA41" s="40"/>
      <c r="BB41" s="40"/>
      <c r="BC41" s="123"/>
      <c r="BD41" s="41"/>
      <c r="BE41" s="123"/>
      <c r="BF41" s="40"/>
      <c r="BG41" s="40"/>
      <c r="BH41" s="40"/>
      <c r="BI41" s="85"/>
      <c r="BJ41" s="40"/>
      <c r="BK41" s="40"/>
      <c r="BL41" s="40"/>
      <c r="BM41" s="128"/>
      <c r="BN41" s="128"/>
      <c r="BO41" s="126"/>
      <c r="BP41" s="128"/>
      <c r="BQ41" s="128"/>
      <c r="BR41" s="85"/>
      <c r="BS41" s="40"/>
      <c r="BT41" s="85"/>
      <c r="BU41" s="40"/>
      <c r="BV41" s="40"/>
      <c r="BW41" s="40"/>
      <c r="BX41" s="123"/>
      <c r="BY41" s="41"/>
      <c r="BZ41" s="123"/>
      <c r="CA41" s="123"/>
      <c r="CB41" s="85"/>
      <c r="CC41" s="40"/>
      <c r="CD41" s="40"/>
      <c r="CE41" s="85"/>
      <c r="CF41" s="40"/>
      <c r="CG41" s="40"/>
      <c r="CH41" s="126">
        <v>3</v>
      </c>
      <c r="CI41" s="128"/>
      <c r="CJ41" s="85"/>
      <c r="CK41" s="40"/>
      <c r="CL41" s="85"/>
      <c r="CM41" s="40"/>
      <c r="CN41" s="40"/>
      <c r="CO41" s="40"/>
      <c r="CP41" s="123"/>
      <c r="CQ41" s="41"/>
      <c r="CR41" s="123"/>
      <c r="CS41" s="40"/>
      <c r="CT41" s="40"/>
      <c r="CU41" s="40"/>
      <c r="CV41" s="85"/>
      <c r="CW41" s="40"/>
      <c r="CX41" s="40"/>
      <c r="CY41" s="40"/>
      <c r="CZ41" s="126"/>
      <c r="DA41" s="40"/>
      <c r="DB41" s="40"/>
      <c r="DC41" s="40"/>
      <c r="DD41" s="40"/>
      <c r="DE41" s="40"/>
      <c r="DF41" s="40"/>
      <c r="DG41" s="123"/>
      <c r="DH41" s="41"/>
    </row>
    <row r="42" spans="1:112" ht="12.75">
      <c r="A42" s="18">
        <f t="shared" si="7"/>
        <v>35</v>
      </c>
      <c r="B42" s="538" t="s">
        <v>186</v>
      </c>
      <c r="C42" s="538" t="s">
        <v>136</v>
      </c>
      <c r="D42" s="28">
        <f>SUM(F42:DH42)</f>
        <v>3</v>
      </c>
      <c r="E42" s="48">
        <f>COUNT(F42:DH42)</f>
        <v>1</v>
      </c>
      <c r="F42" s="123"/>
      <c r="G42" s="40"/>
      <c r="H42" s="40"/>
      <c r="I42" s="40"/>
      <c r="J42" s="40"/>
      <c r="K42" s="40"/>
      <c r="L42" s="40"/>
      <c r="M42" s="40"/>
      <c r="N42" s="126"/>
      <c r="O42" s="40"/>
      <c r="P42" s="40"/>
      <c r="Q42" s="40"/>
      <c r="R42" s="40"/>
      <c r="S42" s="40"/>
      <c r="T42" s="40"/>
      <c r="U42" s="123"/>
      <c r="V42" s="41"/>
      <c r="W42" s="123"/>
      <c r="X42" s="40"/>
      <c r="Y42" s="40"/>
      <c r="Z42" s="40"/>
      <c r="AA42" s="40"/>
      <c r="AB42" s="40"/>
      <c r="AC42" s="40"/>
      <c r="AD42" s="40"/>
      <c r="AE42" s="126"/>
      <c r="AF42" s="40"/>
      <c r="AG42" s="40"/>
      <c r="AH42" s="40"/>
      <c r="AI42" s="40"/>
      <c r="AJ42" s="40"/>
      <c r="AK42" s="40"/>
      <c r="AL42" s="123"/>
      <c r="AM42" s="41"/>
      <c r="AN42" s="123"/>
      <c r="AO42" s="40"/>
      <c r="AP42" s="40"/>
      <c r="AQ42" s="40"/>
      <c r="AR42" s="40"/>
      <c r="AS42" s="40"/>
      <c r="AT42" s="40"/>
      <c r="AU42" s="40"/>
      <c r="AV42" s="126"/>
      <c r="AW42" s="40"/>
      <c r="AX42" s="40"/>
      <c r="AY42" s="40"/>
      <c r="AZ42" s="40"/>
      <c r="BA42" s="40"/>
      <c r="BB42" s="40"/>
      <c r="BC42" s="123"/>
      <c r="BD42" s="41"/>
      <c r="BE42" s="123"/>
      <c r="BF42" s="40"/>
      <c r="BG42" s="40"/>
      <c r="BH42" s="40"/>
      <c r="BI42" s="40"/>
      <c r="BJ42" s="40"/>
      <c r="BK42" s="40"/>
      <c r="BL42" s="40"/>
      <c r="BM42" s="128"/>
      <c r="BN42" s="128"/>
      <c r="BO42" s="126"/>
      <c r="BP42" s="128"/>
      <c r="BQ42" s="128"/>
      <c r="BR42" s="40"/>
      <c r="BS42" s="40"/>
      <c r="BT42" s="40"/>
      <c r="BU42" s="40"/>
      <c r="BV42" s="40"/>
      <c r="BW42" s="40"/>
      <c r="BX42" s="123"/>
      <c r="BY42" s="41"/>
      <c r="BZ42" s="123"/>
      <c r="CA42" s="123"/>
      <c r="CB42" s="85"/>
      <c r="CC42" s="40"/>
      <c r="CD42" s="40"/>
      <c r="CE42" s="40"/>
      <c r="CF42" s="40">
        <v>3</v>
      </c>
      <c r="CG42" s="40"/>
      <c r="CH42" s="126"/>
      <c r="CI42" s="128"/>
      <c r="CJ42" s="40"/>
      <c r="CK42" s="40"/>
      <c r="CL42" s="40"/>
      <c r="CM42" s="40"/>
      <c r="CN42" s="40"/>
      <c r="CO42" s="40"/>
      <c r="CP42" s="123"/>
      <c r="CQ42" s="41"/>
      <c r="CR42" s="123"/>
      <c r="CS42" s="40"/>
      <c r="CT42" s="40"/>
      <c r="CU42" s="40"/>
      <c r="CV42" s="40"/>
      <c r="CW42" s="40"/>
      <c r="CX42" s="40"/>
      <c r="CY42" s="40"/>
      <c r="CZ42" s="126"/>
      <c r="DA42" s="85"/>
      <c r="DB42" s="40"/>
      <c r="DC42" s="85"/>
      <c r="DD42" s="40"/>
      <c r="DE42" s="40"/>
      <c r="DF42" s="40"/>
      <c r="DG42" s="123"/>
      <c r="DH42" s="41"/>
    </row>
    <row r="43" spans="1:112" ht="12.75">
      <c r="A43" s="18">
        <f t="shared" si="7"/>
        <v>36</v>
      </c>
      <c r="B43" s="538" t="s">
        <v>206</v>
      </c>
      <c r="C43" s="538" t="s">
        <v>207</v>
      </c>
      <c r="D43" s="28">
        <f>SUM(F43:DH43)</f>
        <v>3</v>
      </c>
      <c r="E43" s="48">
        <f>COUNT(F43:DH43)</f>
        <v>1</v>
      </c>
      <c r="F43" s="123"/>
      <c r="G43" s="40"/>
      <c r="H43" s="40"/>
      <c r="I43" s="40"/>
      <c r="J43" s="40"/>
      <c r="K43" s="40"/>
      <c r="L43" s="40"/>
      <c r="M43" s="40"/>
      <c r="N43" s="126"/>
      <c r="O43" s="40"/>
      <c r="P43" s="40"/>
      <c r="Q43" s="40"/>
      <c r="R43" s="40"/>
      <c r="S43" s="40"/>
      <c r="T43" s="40"/>
      <c r="U43" s="123"/>
      <c r="V43" s="41"/>
      <c r="W43" s="123"/>
      <c r="X43" s="40"/>
      <c r="Y43" s="40"/>
      <c r="Z43" s="40"/>
      <c r="AA43" s="40"/>
      <c r="AB43" s="40"/>
      <c r="AC43" s="40"/>
      <c r="AD43" s="40"/>
      <c r="AE43" s="126"/>
      <c r="AF43" s="40"/>
      <c r="AG43" s="40"/>
      <c r="AH43" s="40"/>
      <c r="AI43" s="40"/>
      <c r="AJ43" s="40"/>
      <c r="AK43" s="40"/>
      <c r="AL43" s="123"/>
      <c r="AM43" s="41"/>
      <c r="AN43" s="123"/>
      <c r="AO43" s="40"/>
      <c r="AP43" s="40"/>
      <c r="AQ43" s="40"/>
      <c r="AR43" s="40"/>
      <c r="AS43" s="40"/>
      <c r="AT43" s="40"/>
      <c r="AU43" s="40"/>
      <c r="AV43" s="126"/>
      <c r="AW43" s="40"/>
      <c r="AX43" s="40"/>
      <c r="AY43" s="40"/>
      <c r="AZ43" s="40"/>
      <c r="BA43" s="40"/>
      <c r="BB43" s="40"/>
      <c r="BC43" s="123"/>
      <c r="BD43" s="41"/>
      <c r="BE43" s="123"/>
      <c r="BF43" s="40"/>
      <c r="BG43" s="40"/>
      <c r="BH43" s="40"/>
      <c r="BI43" s="40"/>
      <c r="BJ43" s="40"/>
      <c r="BK43" s="40"/>
      <c r="BL43" s="40"/>
      <c r="BM43" s="128"/>
      <c r="BN43" s="128"/>
      <c r="BO43" s="126"/>
      <c r="BP43" s="128"/>
      <c r="BQ43" s="128"/>
      <c r="BR43" s="40"/>
      <c r="BS43" s="40"/>
      <c r="BT43" s="40"/>
      <c r="BU43" s="40"/>
      <c r="BV43" s="40"/>
      <c r="BW43" s="40"/>
      <c r="BX43" s="123"/>
      <c r="BY43" s="41"/>
      <c r="BZ43" s="123"/>
      <c r="CA43" s="123"/>
      <c r="CB43" s="85"/>
      <c r="CC43" s="40"/>
      <c r="CD43" s="40"/>
      <c r="CE43" s="40"/>
      <c r="CF43" s="40">
        <v>3</v>
      </c>
      <c r="CG43" s="40"/>
      <c r="CH43" s="126"/>
      <c r="CI43" s="128"/>
      <c r="CJ43" s="40"/>
      <c r="CK43" s="40"/>
      <c r="CL43" s="40"/>
      <c r="CM43" s="40"/>
      <c r="CN43" s="40"/>
      <c r="CO43" s="40"/>
      <c r="CP43" s="123"/>
      <c r="CQ43" s="41"/>
      <c r="CR43" s="123"/>
      <c r="CS43" s="40"/>
      <c r="CT43" s="40"/>
      <c r="CU43" s="40"/>
      <c r="CV43" s="40"/>
      <c r="CW43" s="40"/>
      <c r="CX43" s="40"/>
      <c r="CY43" s="40"/>
      <c r="CZ43" s="126"/>
      <c r="DA43" s="85"/>
      <c r="DB43" s="40"/>
      <c r="DC43" s="85"/>
      <c r="DD43" s="40"/>
      <c r="DE43" s="40"/>
      <c r="DF43" s="40"/>
      <c r="DG43" s="123"/>
      <c r="DH43" s="41"/>
    </row>
    <row r="44" spans="1:112" ht="12.75">
      <c r="A44" s="18">
        <f t="shared" si="7"/>
        <v>37</v>
      </c>
      <c r="B44" s="538" t="s">
        <v>103</v>
      </c>
      <c r="C44" s="538" t="s">
        <v>180</v>
      </c>
      <c r="D44" s="28">
        <f>SUM(F44:DH44)</f>
        <v>3</v>
      </c>
      <c r="E44" s="48">
        <f>COUNT(F44:DH44)</f>
        <v>1</v>
      </c>
      <c r="F44" s="123"/>
      <c r="G44" s="40"/>
      <c r="H44" s="40"/>
      <c r="I44" s="40"/>
      <c r="J44" s="85"/>
      <c r="K44" s="40"/>
      <c r="L44" s="40"/>
      <c r="M44" s="40"/>
      <c r="N44" s="126"/>
      <c r="O44" s="85"/>
      <c r="P44" s="40"/>
      <c r="Q44" s="85"/>
      <c r="R44" s="40"/>
      <c r="S44" s="40"/>
      <c r="T44" s="40"/>
      <c r="U44" s="123"/>
      <c r="V44" s="41"/>
      <c r="W44" s="123"/>
      <c r="X44" s="40"/>
      <c r="Y44" s="40"/>
      <c r="Z44" s="40"/>
      <c r="AA44" s="85"/>
      <c r="AB44" s="40"/>
      <c r="AC44" s="40"/>
      <c r="AD44" s="40"/>
      <c r="AE44" s="126"/>
      <c r="AF44" s="85"/>
      <c r="AG44" s="40"/>
      <c r="AH44" s="85"/>
      <c r="AI44" s="40"/>
      <c r="AJ44" s="40"/>
      <c r="AK44" s="40"/>
      <c r="AL44" s="123"/>
      <c r="AM44" s="41"/>
      <c r="AN44" s="123"/>
      <c r="AO44" s="40"/>
      <c r="AP44" s="40"/>
      <c r="AQ44" s="40"/>
      <c r="AR44" s="85"/>
      <c r="AS44" s="40"/>
      <c r="AT44" s="40"/>
      <c r="AU44" s="40"/>
      <c r="AV44" s="126"/>
      <c r="AW44" s="85"/>
      <c r="AX44" s="40"/>
      <c r="AY44" s="85"/>
      <c r="AZ44" s="40"/>
      <c r="BA44" s="40"/>
      <c r="BB44" s="40"/>
      <c r="BC44" s="123"/>
      <c r="BD44" s="41"/>
      <c r="BE44" s="123"/>
      <c r="BF44" s="40"/>
      <c r="BG44" s="40"/>
      <c r="BH44" s="40"/>
      <c r="BI44" s="85"/>
      <c r="BJ44" s="40"/>
      <c r="BK44" s="40"/>
      <c r="BL44" s="40"/>
      <c r="BM44" s="128"/>
      <c r="BN44" s="128"/>
      <c r="BO44" s="126"/>
      <c r="BP44" s="128"/>
      <c r="BQ44" s="128"/>
      <c r="BR44" s="85"/>
      <c r="BS44" s="40"/>
      <c r="BT44" s="85"/>
      <c r="BU44" s="40"/>
      <c r="BV44" s="40"/>
      <c r="BW44" s="40"/>
      <c r="BX44" s="123"/>
      <c r="BY44" s="41"/>
      <c r="BZ44" s="123"/>
      <c r="CA44" s="123"/>
      <c r="CB44" s="85"/>
      <c r="CC44" s="40"/>
      <c r="CD44" s="40"/>
      <c r="CE44" s="85"/>
      <c r="CF44" s="40">
        <v>3</v>
      </c>
      <c r="CG44" s="40"/>
      <c r="CH44" s="126"/>
      <c r="CI44" s="128"/>
      <c r="CJ44" s="85"/>
      <c r="CK44" s="40"/>
      <c r="CL44" s="85"/>
      <c r="CM44" s="40"/>
      <c r="CN44" s="40"/>
      <c r="CO44" s="40"/>
      <c r="CP44" s="123"/>
      <c r="CQ44" s="41"/>
      <c r="CR44" s="123"/>
      <c r="CS44" s="40"/>
      <c r="CT44" s="40"/>
      <c r="CU44" s="40"/>
      <c r="CV44" s="85"/>
      <c r="CW44" s="40"/>
      <c r="CX44" s="40"/>
      <c r="CY44" s="40"/>
      <c r="CZ44" s="126"/>
      <c r="DA44" s="40"/>
      <c r="DB44" s="40"/>
      <c r="DC44" s="40"/>
      <c r="DD44" s="40"/>
      <c r="DE44" s="40"/>
      <c r="DF44" s="40"/>
      <c r="DG44" s="123"/>
      <c r="DH44" s="41"/>
    </row>
    <row r="45" spans="1:112" ht="12.75">
      <c r="A45" s="18">
        <f t="shared" si="7"/>
        <v>38</v>
      </c>
      <c r="B45" s="538" t="s">
        <v>184</v>
      </c>
      <c r="C45" s="538" t="s">
        <v>152</v>
      </c>
      <c r="D45" s="28">
        <f>SUM(F45:DH45)</f>
        <v>0</v>
      </c>
      <c r="E45" s="48">
        <f>COUNT(F45:DH45)</f>
        <v>0</v>
      </c>
      <c r="F45" s="123"/>
      <c r="G45" s="40"/>
      <c r="H45" s="40"/>
      <c r="I45" s="40"/>
      <c r="J45" s="40"/>
      <c r="K45" s="40"/>
      <c r="L45" s="40"/>
      <c r="M45" s="40"/>
      <c r="N45" s="126"/>
      <c r="O45" s="40"/>
      <c r="P45" s="40"/>
      <c r="Q45" s="40"/>
      <c r="R45" s="40"/>
      <c r="S45" s="40"/>
      <c r="T45" s="40"/>
      <c r="U45" s="123"/>
      <c r="V45" s="41"/>
      <c r="W45" s="123"/>
      <c r="X45" s="40"/>
      <c r="Y45" s="40"/>
      <c r="Z45" s="40"/>
      <c r="AA45" s="40"/>
      <c r="AB45" s="40"/>
      <c r="AC45" s="40"/>
      <c r="AD45" s="40"/>
      <c r="AE45" s="126"/>
      <c r="AF45" s="40"/>
      <c r="AG45" s="40"/>
      <c r="AH45" s="40"/>
      <c r="AI45" s="40"/>
      <c r="AJ45" s="40"/>
      <c r="AK45" s="40"/>
      <c r="AL45" s="123"/>
      <c r="AM45" s="41"/>
      <c r="AN45" s="123"/>
      <c r="AO45" s="40"/>
      <c r="AP45" s="40"/>
      <c r="AQ45" s="40"/>
      <c r="AR45" s="40"/>
      <c r="AS45" s="40"/>
      <c r="AT45" s="40"/>
      <c r="AU45" s="40"/>
      <c r="AV45" s="126"/>
      <c r="AW45" s="40"/>
      <c r="AX45" s="40"/>
      <c r="AY45" s="40"/>
      <c r="AZ45" s="40"/>
      <c r="BA45" s="40"/>
      <c r="BB45" s="40"/>
      <c r="BC45" s="123"/>
      <c r="BD45" s="41"/>
      <c r="BE45" s="123"/>
      <c r="BF45" s="40"/>
      <c r="BG45" s="40"/>
      <c r="BH45" s="40"/>
      <c r="BI45" s="40"/>
      <c r="BJ45" s="40"/>
      <c r="BK45" s="40"/>
      <c r="BL45" s="40"/>
      <c r="BM45" s="128"/>
      <c r="BN45" s="128"/>
      <c r="BO45" s="126"/>
      <c r="BP45" s="128"/>
      <c r="BQ45" s="128"/>
      <c r="BR45" s="40"/>
      <c r="BS45" s="40"/>
      <c r="BT45" s="40"/>
      <c r="BU45" s="40"/>
      <c r="BV45" s="40"/>
      <c r="BW45" s="40"/>
      <c r="BX45" s="123"/>
      <c r="BY45" s="41"/>
      <c r="BZ45" s="123"/>
      <c r="CA45" s="123"/>
      <c r="CB45" s="40"/>
      <c r="CC45" s="40"/>
      <c r="CD45" s="40"/>
      <c r="CE45" s="40"/>
      <c r="CF45" s="40"/>
      <c r="CG45" s="40"/>
      <c r="CH45" s="126"/>
      <c r="CI45" s="128"/>
      <c r="CJ45" s="40"/>
      <c r="CK45" s="40"/>
      <c r="CL45" s="40"/>
      <c r="CM45" s="40"/>
      <c r="CN45" s="40"/>
      <c r="CO45" s="40"/>
      <c r="CP45" s="123"/>
      <c r="CQ45" s="41"/>
      <c r="CR45" s="123"/>
      <c r="CS45" s="40"/>
      <c r="CT45" s="40"/>
      <c r="CU45" s="40"/>
      <c r="CV45" s="40"/>
      <c r="CW45" s="40"/>
      <c r="CX45" s="40"/>
      <c r="CY45" s="40"/>
      <c r="CZ45" s="126"/>
      <c r="DA45" s="40"/>
      <c r="DB45" s="40"/>
      <c r="DC45" s="40"/>
      <c r="DD45" s="40"/>
      <c r="DE45" s="40"/>
      <c r="DF45" s="57"/>
      <c r="DG45" s="308"/>
      <c r="DH45" s="41"/>
    </row>
    <row r="46" spans="1:112" ht="12.75">
      <c r="A46" s="18">
        <f t="shared" si="7"/>
        <v>39</v>
      </c>
      <c r="B46" s="538" t="s">
        <v>154</v>
      </c>
      <c r="C46" s="538" t="s">
        <v>155</v>
      </c>
      <c r="D46" s="28">
        <f>SUM(F46:DH46)</f>
        <v>0</v>
      </c>
      <c r="E46" s="48">
        <f>COUNT(F46:DH46)</f>
        <v>0</v>
      </c>
      <c r="F46" s="123"/>
      <c r="G46" s="40"/>
      <c r="H46" s="40"/>
      <c r="I46" s="40"/>
      <c r="J46" s="40"/>
      <c r="K46" s="40"/>
      <c r="L46" s="40"/>
      <c r="M46" s="40"/>
      <c r="N46" s="126"/>
      <c r="O46" s="40"/>
      <c r="P46" s="40"/>
      <c r="Q46" s="40"/>
      <c r="R46" s="40"/>
      <c r="S46" s="40"/>
      <c r="T46" s="40"/>
      <c r="U46" s="123"/>
      <c r="V46" s="41"/>
      <c r="W46" s="123"/>
      <c r="X46" s="40"/>
      <c r="Y46" s="40"/>
      <c r="Z46" s="40"/>
      <c r="AA46" s="40"/>
      <c r="AB46" s="40"/>
      <c r="AC46" s="40"/>
      <c r="AD46" s="40"/>
      <c r="AE46" s="126"/>
      <c r="AF46" s="40"/>
      <c r="AG46" s="40"/>
      <c r="AH46" s="40"/>
      <c r="AI46" s="40"/>
      <c r="AJ46" s="40"/>
      <c r="AK46" s="40"/>
      <c r="AL46" s="123"/>
      <c r="AM46" s="41"/>
      <c r="AN46" s="123"/>
      <c r="AO46" s="40"/>
      <c r="AP46" s="40"/>
      <c r="AQ46" s="40"/>
      <c r="AR46" s="40"/>
      <c r="AS46" s="40"/>
      <c r="AT46" s="40"/>
      <c r="AU46" s="40"/>
      <c r="AV46" s="126"/>
      <c r="AW46" s="40"/>
      <c r="AX46" s="40"/>
      <c r="AY46" s="40"/>
      <c r="AZ46" s="40"/>
      <c r="BA46" s="40"/>
      <c r="BB46" s="40"/>
      <c r="BC46" s="123"/>
      <c r="BD46" s="41"/>
      <c r="BE46" s="123"/>
      <c r="BF46" s="40"/>
      <c r="BG46" s="40"/>
      <c r="BH46" s="40"/>
      <c r="BI46" s="40"/>
      <c r="BJ46" s="40"/>
      <c r="BK46" s="40"/>
      <c r="BL46" s="40"/>
      <c r="BM46" s="128"/>
      <c r="BN46" s="128"/>
      <c r="BO46" s="126"/>
      <c r="BP46" s="128"/>
      <c r="BQ46" s="128"/>
      <c r="BR46" s="40"/>
      <c r="BS46" s="40"/>
      <c r="BT46" s="40"/>
      <c r="BU46" s="40"/>
      <c r="BV46" s="40"/>
      <c r="BW46" s="40"/>
      <c r="BX46" s="123"/>
      <c r="BY46" s="41"/>
      <c r="BZ46" s="123"/>
      <c r="CA46" s="123"/>
      <c r="CB46" s="40"/>
      <c r="CC46" s="40"/>
      <c r="CD46" s="40"/>
      <c r="CE46" s="40"/>
      <c r="CF46" s="40"/>
      <c r="CG46" s="40"/>
      <c r="CH46" s="126"/>
      <c r="CI46" s="128"/>
      <c r="CJ46" s="40"/>
      <c r="CK46" s="40"/>
      <c r="CL46" s="40"/>
      <c r="CM46" s="40"/>
      <c r="CN46" s="40"/>
      <c r="CO46" s="40"/>
      <c r="CP46" s="123"/>
      <c r="CQ46" s="41"/>
      <c r="CR46" s="123"/>
      <c r="CS46" s="40"/>
      <c r="CT46" s="40"/>
      <c r="CU46" s="40"/>
      <c r="CV46" s="40"/>
      <c r="CW46" s="40"/>
      <c r="CX46" s="40"/>
      <c r="CY46" s="40"/>
      <c r="CZ46" s="126"/>
      <c r="DA46" s="85"/>
      <c r="DB46" s="40"/>
      <c r="DC46" s="85"/>
      <c r="DD46" s="40"/>
      <c r="DE46" s="40"/>
      <c r="DF46" s="40"/>
      <c r="DG46" s="123"/>
      <c r="DH46" s="41"/>
    </row>
    <row r="47" spans="1:112" ht="12.75">
      <c r="A47" s="18">
        <f t="shared" si="7"/>
        <v>40</v>
      </c>
      <c r="B47" s="538" t="s">
        <v>372</v>
      </c>
      <c r="C47" s="538" t="s">
        <v>373</v>
      </c>
      <c r="D47" s="28">
        <f>SUM(F47:DH47)</f>
        <v>0</v>
      </c>
      <c r="E47" s="48">
        <f>COUNT(F47:DH47)</f>
        <v>0</v>
      </c>
      <c r="F47" s="123"/>
      <c r="G47" s="40"/>
      <c r="H47" s="40"/>
      <c r="I47" s="40"/>
      <c r="J47" s="40"/>
      <c r="K47" s="40"/>
      <c r="L47" s="40"/>
      <c r="M47" s="40"/>
      <c r="N47" s="126"/>
      <c r="O47" s="40"/>
      <c r="P47" s="40"/>
      <c r="Q47" s="40"/>
      <c r="R47" s="40"/>
      <c r="S47" s="40"/>
      <c r="T47" s="40"/>
      <c r="U47" s="123"/>
      <c r="V47" s="41"/>
      <c r="W47" s="123"/>
      <c r="X47" s="40"/>
      <c r="Y47" s="40"/>
      <c r="Z47" s="40"/>
      <c r="AA47" s="40"/>
      <c r="AB47" s="40"/>
      <c r="AC47" s="40"/>
      <c r="AD47" s="40"/>
      <c r="AE47" s="126"/>
      <c r="AF47" s="40"/>
      <c r="AG47" s="40"/>
      <c r="AH47" s="40"/>
      <c r="AI47" s="40"/>
      <c r="AJ47" s="40"/>
      <c r="AK47" s="40"/>
      <c r="AL47" s="123"/>
      <c r="AM47" s="41"/>
      <c r="AN47" s="123"/>
      <c r="AO47" s="40"/>
      <c r="AP47" s="40"/>
      <c r="AQ47" s="40"/>
      <c r="AR47" s="40"/>
      <c r="AS47" s="40"/>
      <c r="AT47" s="40"/>
      <c r="AU47" s="40"/>
      <c r="AV47" s="126"/>
      <c r="AW47" s="40"/>
      <c r="AX47" s="40"/>
      <c r="AY47" s="40"/>
      <c r="AZ47" s="40"/>
      <c r="BA47" s="40"/>
      <c r="BB47" s="40"/>
      <c r="BC47" s="123"/>
      <c r="BD47" s="41"/>
      <c r="BE47" s="123"/>
      <c r="BF47" s="40"/>
      <c r="BG47" s="40"/>
      <c r="BH47" s="40"/>
      <c r="BI47" s="40"/>
      <c r="BJ47" s="40"/>
      <c r="BK47" s="40"/>
      <c r="BL47" s="40"/>
      <c r="BM47" s="128"/>
      <c r="BN47" s="128"/>
      <c r="BO47" s="126"/>
      <c r="BP47" s="128"/>
      <c r="BQ47" s="128"/>
      <c r="BR47" s="40"/>
      <c r="BS47" s="40"/>
      <c r="BT47" s="40"/>
      <c r="BU47" s="40"/>
      <c r="BV47" s="40"/>
      <c r="BW47" s="40"/>
      <c r="BX47" s="123"/>
      <c r="BY47" s="41"/>
      <c r="BZ47" s="123"/>
      <c r="CA47" s="123"/>
      <c r="CB47" s="40"/>
      <c r="CC47" s="40"/>
      <c r="CD47" s="40"/>
      <c r="CE47" s="40"/>
      <c r="CF47" s="40"/>
      <c r="CG47" s="40"/>
      <c r="CH47" s="126"/>
      <c r="CI47" s="128"/>
      <c r="CJ47" s="40"/>
      <c r="CK47" s="40"/>
      <c r="CL47" s="40"/>
      <c r="CM47" s="40"/>
      <c r="CN47" s="40"/>
      <c r="CO47" s="40"/>
      <c r="CP47" s="123"/>
      <c r="CQ47" s="41"/>
      <c r="CR47" s="123"/>
      <c r="CS47" s="40"/>
      <c r="CT47" s="40"/>
      <c r="CU47" s="40"/>
      <c r="CV47" s="40"/>
      <c r="CW47" s="40"/>
      <c r="CX47" s="40"/>
      <c r="CY47" s="40"/>
      <c r="CZ47" s="126"/>
      <c r="DA47" s="85"/>
      <c r="DB47" s="40"/>
      <c r="DC47" s="40"/>
      <c r="DD47" s="40"/>
      <c r="DE47" s="40"/>
      <c r="DF47" s="40"/>
      <c r="DG47" s="123"/>
      <c r="DH47" s="41"/>
    </row>
    <row r="48" spans="1:112" ht="12.75">
      <c r="A48" s="18">
        <f t="shared" si="7"/>
        <v>41</v>
      </c>
      <c r="B48" s="538" t="s">
        <v>196</v>
      </c>
      <c r="C48" s="538" t="s">
        <v>197</v>
      </c>
      <c r="D48" s="28">
        <f>SUM(F48:DH48)</f>
        <v>0</v>
      </c>
      <c r="E48" s="48">
        <f>COUNT(F48:DH48)</f>
        <v>0</v>
      </c>
      <c r="F48" s="123"/>
      <c r="G48" s="40"/>
      <c r="H48" s="40"/>
      <c r="I48" s="40"/>
      <c r="J48" s="85"/>
      <c r="K48" s="40"/>
      <c r="L48" s="40"/>
      <c r="M48" s="40"/>
      <c r="N48" s="126"/>
      <c r="O48" s="85"/>
      <c r="P48" s="40"/>
      <c r="Q48" s="85"/>
      <c r="R48" s="40"/>
      <c r="S48" s="40"/>
      <c r="T48" s="57"/>
      <c r="U48" s="308"/>
      <c r="V48" s="41"/>
      <c r="W48" s="123"/>
      <c r="X48" s="40"/>
      <c r="Y48" s="40"/>
      <c r="Z48" s="40"/>
      <c r="AA48" s="85"/>
      <c r="AB48" s="40"/>
      <c r="AC48" s="40"/>
      <c r="AD48" s="40"/>
      <c r="AE48" s="126"/>
      <c r="AF48" s="85"/>
      <c r="AG48" s="40"/>
      <c r="AH48" s="85"/>
      <c r="AI48" s="40"/>
      <c r="AJ48" s="40"/>
      <c r="AK48" s="57"/>
      <c r="AL48" s="308"/>
      <c r="AM48" s="41"/>
      <c r="AN48" s="123"/>
      <c r="AO48" s="40"/>
      <c r="AP48" s="40"/>
      <c r="AQ48" s="40"/>
      <c r="AR48" s="85"/>
      <c r="AS48" s="40"/>
      <c r="AT48" s="40"/>
      <c r="AU48" s="40"/>
      <c r="AV48" s="126"/>
      <c r="AW48" s="85"/>
      <c r="AX48" s="40"/>
      <c r="AY48" s="85"/>
      <c r="AZ48" s="40"/>
      <c r="BA48" s="40"/>
      <c r="BB48" s="57"/>
      <c r="BC48" s="308"/>
      <c r="BD48" s="41"/>
      <c r="BE48" s="123"/>
      <c r="BF48" s="40"/>
      <c r="BG48" s="40"/>
      <c r="BH48" s="40"/>
      <c r="BI48" s="85"/>
      <c r="BJ48" s="40"/>
      <c r="BK48" s="40"/>
      <c r="BL48" s="40"/>
      <c r="BM48" s="128"/>
      <c r="BN48" s="128"/>
      <c r="BO48" s="126"/>
      <c r="BP48" s="128"/>
      <c r="BQ48" s="128"/>
      <c r="BR48" s="85"/>
      <c r="BS48" s="40"/>
      <c r="BT48" s="85"/>
      <c r="BU48" s="40"/>
      <c r="BV48" s="40"/>
      <c r="BW48" s="57"/>
      <c r="BX48" s="308"/>
      <c r="BY48" s="41"/>
      <c r="BZ48" s="123"/>
      <c r="CA48" s="123"/>
      <c r="CB48" s="40"/>
      <c r="CC48" s="40"/>
      <c r="CD48" s="40"/>
      <c r="CE48" s="85"/>
      <c r="CF48" s="40"/>
      <c r="CG48" s="40"/>
      <c r="CH48" s="126"/>
      <c r="CI48" s="128"/>
      <c r="CJ48" s="85"/>
      <c r="CK48" s="40"/>
      <c r="CL48" s="85"/>
      <c r="CM48" s="40"/>
      <c r="CN48" s="40"/>
      <c r="CO48" s="57"/>
      <c r="CP48" s="308"/>
      <c r="CQ48" s="41"/>
      <c r="CR48" s="123"/>
      <c r="CS48" s="40"/>
      <c r="CT48" s="40"/>
      <c r="CU48" s="40"/>
      <c r="CV48" s="85"/>
      <c r="CW48" s="40"/>
      <c r="CX48" s="40"/>
      <c r="CY48" s="40"/>
      <c r="CZ48" s="126"/>
      <c r="DA48" s="40"/>
      <c r="DB48" s="40"/>
      <c r="DC48" s="85"/>
      <c r="DD48" s="40"/>
      <c r="DE48" s="40"/>
      <c r="DF48" s="40"/>
      <c r="DG48" s="123"/>
      <c r="DH48" s="41"/>
    </row>
    <row r="49" spans="1:112" ht="12.75">
      <c r="A49" s="18">
        <f t="shared" si="7"/>
        <v>42</v>
      </c>
      <c r="B49" s="538" t="s">
        <v>4</v>
      </c>
      <c r="C49" s="538" t="s">
        <v>118</v>
      </c>
      <c r="D49" s="28">
        <f>SUM(F49:DH49)</f>
        <v>0</v>
      </c>
      <c r="E49" s="48">
        <f>COUNT(F49:DH49)</f>
        <v>0</v>
      </c>
      <c r="F49" s="123"/>
      <c r="G49" s="40"/>
      <c r="H49" s="40"/>
      <c r="I49" s="40"/>
      <c r="J49" s="40"/>
      <c r="K49" s="40"/>
      <c r="L49" s="40"/>
      <c r="M49" s="40"/>
      <c r="N49" s="126"/>
      <c r="O49" s="40"/>
      <c r="P49" s="40"/>
      <c r="Q49" s="40"/>
      <c r="R49" s="40"/>
      <c r="S49" s="40"/>
      <c r="T49" s="40"/>
      <c r="U49" s="123"/>
      <c r="V49" s="41"/>
      <c r="W49" s="123"/>
      <c r="X49" s="40"/>
      <c r="Y49" s="40"/>
      <c r="Z49" s="40"/>
      <c r="AA49" s="40"/>
      <c r="AB49" s="40"/>
      <c r="AC49" s="40"/>
      <c r="AD49" s="40"/>
      <c r="AE49" s="126"/>
      <c r="AF49" s="40"/>
      <c r="AG49" s="40"/>
      <c r="AH49" s="40"/>
      <c r="AI49" s="40"/>
      <c r="AJ49" s="40"/>
      <c r="AK49" s="40"/>
      <c r="AL49" s="123"/>
      <c r="AM49" s="41"/>
      <c r="AN49" s="123"/>
      <c r="AO49" s="40"/>
      <c r="AP49" s="40"/>
      <c r="AQ49" s="40"/>
      <c r="AR49" s="40"/>
      <c r="AS49" s="40"/>
      <c r="AT49" s="40"/>
      <c r="AU49" s="40"/>
      <c r="AV49" s="126"/>
      <c r="AW49" s="40"/>
      <c r="AX49" s="40"/>
      <c r="AY49" s="40"/>
      <c r="AZ49" s="40"/>
      <c r="BA49" s="40"/>
      <c r="BB49" s="40"/>
      <c r="BC49" s="123"/>
      <c r="BD49" s="41"/>
      <c r="BE49" s="123"/>
      <c r="BF49" s="40"/>
      <c r="BG49" s="40"/>
      <c r="BH49" s="40"/>
      <c r="BI49" s="40"/>
      <c r="BJ49" s="40"/>
      <c r="BK49" s="40"/>
      <c r="BL49" s="40"/>
      <c r="BM49" s="128"/>
      <c r="BN49" s="128"/>
      <c r="BO49" s="126"/>
      <c r="BP49" s="128"/>
      <c r="BQ49" s="128"/>
      <c r="BR49" s="40"/>
      <c r="BS49" s="40"/>
      <c r="BT49" s="40"/>
      <c r="BU49" s="40"/>
      <c r="BV49" s="40"/>
      <c r="BW49" s="40"/>
      <c r="BX49" s="123"/>
      <c r="BY49" s="41"/>
      <c r="BZ49" s="123"/>
      <c r="CA49" s="123"/>
      <c r="CB49" s="40"/>
      <c r="CC49" s="40"/>
      <c r="CD49" s="40"/>
      <c r="CE49" s="40"/>
      <c r="CF49" s="40"/>
      <c r="CG49" s="40"/>
      <c r="CH49" s="126"/>
      <c r="CI49" s="128"/>
      <c r="CJ49" s="40"/>
      <c r="CK49" s="40"/>
      <c r="CL49" s="40"/>
      <c r="CM49" s="40"/>
      <c r="CN49" s="40"/>
      <c r="CO49" s="40"/>
      <c r="CP49" s="123"/>
      <c r="CQ49" s="41"/>
      <c r="CR49" s="123"/>
      <c r="CS49" s="40"/>
      <c r="CT49" s="40"/>
      <c r="CU49" s="40"/>
      <c r="CV49" s="40"/>
      <c r="CW49" s="40"/>
      <c r="CX49" s="40"/>
      <c r="CY49" s="40"/>
      <c r="CZ49" s="126"/>
      <c r="DA49" s="85"/>
      <c r="DB49" s="40"/>
      <c r="DC49" s="85"/>
      <c r="DD49" s="40"/>
      <c r="DE49" s="40"/>
      <c r="DF49" s="40"/>
      <c r="DG49" s="123"/>
      <c r="DH49" s="41"/>
    </row>
    <row r="50" spans="1:112" ht="12.75">
      <c r="A50" s="18">
        <f t="shared" si="7"/>
        <v>43</v>
      </c>
      <c r="B50" s="538" t="s">
        <v>309</v>
      </c>
      <c r="C50" s="538" t="s">
        <v>374</v>
      </c>
      <c r="D50" s="28">
        <f>SUM(F50:DH50)</f>
        <v>0</v>
      </c>
      <c r="E50" s="48">
        <f>COUNT(F50:DH50)</f>
        <v>0</v>
      </c>
      <c r="F50" s="123"/>
      <c r="G50" s="40"/>
      <c r="H50" s="40"/>
      <c r="I50" s="40"/>
      <c r="J50" s="85"/>
      <c r="K50" s="40"/>
      <c r="L50" s="40"/>
      <c r="M50" s="40"/>
      <c r="N50" s="126"/>
      <c r="O50" s="85"/>
      <c r="P50" s="40"/>
      <c r="Q50" s="85"/>
      <c r="R50" s="40"/>
      <c r="S50" s="40"/>
      <c r="T50" s="40"/>
      <c r="U50" s="123"/>
      <c r="V50" s="41"/>
      <c r="W50" s="123"/>
      <c r="X50" s="40"/>
      <c r="Y50" s="40"/>
      <c r="Z50" s="40"/>
      <c r="AA50" s="85"/>
      <c r="AB50" s="40"/>
      <c r="AC50" s="40"/>
      <c r="AD50" s="40"/>
      <c r="AE50" s="126"/>
      <c r="AF50" s="85"/>
      <c r="AG50" s="40"/>
      <c r="AH50" s="85"/>
      <c r="AI50" s="40"/>
      <c r="AJ50" s="40"/>
      <c r="AK50" s="40"/>
      <c r="AL50" s="123"/>
      <c r="AM50" s="41"/>
      <c r="AN50" s="123"/>
      <c r="AO50" s="40"/>
      <c r="AP50" s="40"/>
      <c r="AQ50" s="40"/>
      <c r="AR50" s="85"/>
      <c r="AS50" s="40"/>
      <c r="AT50" s="40"/>
      <c r="AU50" s="40"/>
      <c r="AV50" s="126"/>
      <c r="AW50" s="85"/>
      <c r="AX50" s="40"/>
      <c r="AY50" s="85"/>
      <c r="AZ50" s="40"/>
      <c r="BA50" s="40"/>
      <c r="BB50" s="40"/>
      <c r="BC50" s="123"/>
      <c r="BD50" s="41"/>
      <c r="BE50" s="123"/>
      <c r="BF50" s="40"/>
      <c r="BG50" s="40"/>
      <c r="BH50" s="40"/>
      <c r="BI50" s="85"/>
      <c r="BJ50" s="40"/>
      <c r="BK50" s="40"/>
      <c r="BL50" s="40"/>
      <c r="BM50" s="128"/>
      <c r="BN50" s="128"/>
      <c r="BO50" s="126"/>
      <c r="BP50" s="128"/>
      <c r="BQ50" s="128"/>
      <c r="BR50" s="85"/>
      <c r="BS50" s="40"/>
      <c r="BT50" s="85"/>
      <c r="BU50" s="40"/>
      <c r="BV50" s="40"/>
      <c r="BW50" s="40"/>
      <c r="BX50" s="123"/>
      <c r="BY50" s="41"/>
      <c r="BZ50" s="123"/>
      <c r="CA50" s="123"/>
      <c r="CB50" s="40"/>
      <c r="CC50" s="40"/>
      <c r="CD50" s="40"/>
      <c r="CE50" s="85"/>
      <c r="CF50" s="40"/>
      <c r="CG50" s="40"/>
      <c r="CH50" s="126"/>
      <c r="CI50" s="128"/>
      <c r="CJ50" s="85"/>
      <c r="CK50" s="40"/>
      <c r="CL50" s="85"/>
      <c r="CM50" s="40"/>
      <c r="CN50" s="40"/>
      <c r="CO50" s="40"/>
      <c r="CP50" s="123"/>
      <c r="CQ50" s="41"/>
      <c r="CR50" s="123"/>
      <c r="CS50" s="40"/>
      <c r="CT50" s="40"/>
      <c r="CU50" s="40"/>
      <c r="CV50" s="85"/>
      <c r="CW50" s="40"/>
      <c r="CX50" s="40"/>
      <c r="CY50" s="40"/>
      <c r="CZ50" s="126"/>
      <c r="DA50" s="85"/>
      <c r="DB50" s="40"/>
      <c r="DC50" s="85"/>
      <c r="DD50" s="40"/>
      <c r="DE50" s="40"/>
      <c r="DF50" s="57"/>
      <c r="DG50" s="308"/>
      <c r="DH50" s="41"/>
    </row>
    <row r="51" spans="1:112" ht="12.75">
      <c r="A51" s="18">
        <f t="shared" si="7"/>
        <v>44</v>
      </c>
      <c r="B51" s="538" t="s">
        <v>203</v>
      </c>
      <c r="C51" s="538" t="s">
        <v>74</v>
      </c>
      <c r="D51" s="28">
        <f>SUM(F51:DH51)</f>
        <v>0</v>
      </c>
      <c r="E51" s="48">
        <f>COUNT(F51:DH51)</f>
        <v>0</v>
      </c>
      <c r="F51" s="123"/>
      <c r="G51" s="40"/>
      <c r="H51" s="40"/>
      <c r="I51" s="40"/>
      <c r="J51" s="85"/>
      <c r="K51" s="40"/>
      <c r="L51" s="40"/>
      <c r="M51" s="40"/>
      <c r="N51" s="126"/>
      <c r="O51" s="85"/>
      <c r="P51" s="40"/>
      <c r="Q51" s="85"/>
      <c r="R51" s="40"/>
      <c r="S51" s="40"/>
      <c r="T51" s="120"/>
      <c r="U51" s="308"/>
      <c r="V51" s="41"/>
      <c r="W51" s="123"/>
      <c r="X51" s="40"/>
      <c r="Y51" s="40"/>
      <c r="Z51" s="40"/>
      <c r="AA51" s="85"/>
      <c r="AB51" s="40"/>
      <c r="AC51" s="40"/>
      <c r="AD51" s="40"/>
      <c r="AE51" s="126"/>
      <c r="AF51" s="85"/>
      <c r="AG51" s="40"/>
      <c r="AH51" s="85"/>
      <c r="AI51" s="40"/>
      <c r="AJ51" s="40"/>
      <c r="AK51" s="120"/>
      <c r="AL51" s="308"/>
      <c r="AM51" s="41"/>
      <c r="AN51" s="123"/>
      <c r="AO51" s="40"/>
      <c r="AP51" s="40"/>
      <c r="AQ51" s="40"/>
      <c r="AR51" s="85"/>
      <c r="AS51" s="40"/>
      <c r="AT51" s="40"/>
      <c r="AU51" s="40"/>
      <c r="AV51" s="126"/>
      <c r="AW51" s="85"/>
      <c r="AX51" s="40"/>
      <c r="AY51" s="85"/>
      <c r="AZ51" s="40"/>
      <c r="BA51" s="40"/>
      <c r="BB51" s="120"/>
      <c r="BC51" s="308"/>
      <c r="BD51" s="41"/>
      <c r="BE51" s="123"/>
      <c r="BF51" s="40"/>
      <c r="BG51" s="40"/>
      <c r="BH51" s="40"/>
      <c r="BI51" s="85"/>
      <c r="BJ51" s="40"/>
      <c r="BK51" s="40"/>
      <c r="BL51" s="40"/>
      <c r="BM51" s="128"/>
      <c r="BN51" s="128"/>
      <c r="BO51" s="126"/>
      <c r="BP51" s="128"/>
      <c r="BQ51" s="128"/>
      <c r="BR51" s="85"/>
      <c r="BS51" s="40"/>
      <c r="BT51" s="85"/>
      <c r="BU51" s="40"/>
      <c r="BV51" s="40"/>
      <c r="BW51" s="120"/>
      <c r="BX51" s="308"/>
      <c r="BY51" s="41"/>
      <c r="BZ51" s="123"/>
      <c r="CA51" s="123"/>
      <c r="CB51" s="40"/>
      <c r="CC51" s="40"/>
      <c r="CD51" s="40"/>
      <c r="CE51" s="85"/>
      <c r="CF51" s="40"/>
      <c r="CG51" s="40"/>
      <c r="CH51" s="126"/>
      <c r="CI51" s="128"/>
      <c r="CJ51" s="85"/>
      <c r="CK51" s="40"/>
      <c r="CL51" s="85"/>
      <c r="CM51" s="40"/>
      <c r="CN51" s="40"/>
      <c r="CO51" s="120"/>
      <c r="CP51" s="308"/>
      <c r="CQ51" s="41"/>
      <c r="CR51" s="123"/>
      <c r="CS51" s="40"/>
      <c r="CT51" s="40"/>
      <c r="CU51" s="40"/>
      <c r="CV51" s="85"/>
      <c r="CW51" s="40"/>
      <c r="CX51" s="40"/>
      <c r="CY51" s="40"/>
      <c r="CZ51" s="126"/>
      <c r="DA51" s="40"/>
      <c r="DB51" s="40"/>
      <c r="DC51" s="40"/>
      <c r="DD51" s="40"/>
      <c r="DE51" s="40"/>
      <c r="DF51" s="40"/>
      <c r="DG51" s="123"/>
      <c r="DH51" s="41"/>
    </row>
    <row r="52" spans="1:112" ht="12.75">
      <c r="A52" s="18">
        <f t="shared" si="7"/>
        <v>45</v>
      </c>
      <c r="B52" s="538" t="s">
        <v>154</v>
      </c>
      <c r="C52" s="538" t="s">
        <v>157</v>
      </c>
      <c r="D52" s="28">
        <f>SUM(F52:DH52)</f>
        <v>0</v>
      </c>
      <c r="E52" s="48">
        <f>COUNT(F52:DH52)</f>
        <v>0</v>
      </c>
      <c r="F52" s="123"/>
      <c r="G52" s="40"/>
      <c r="H52" s="40"/>
      <c r="I52" s="40"/>
      <c r="J52" s="40"/>
      <c r="K52" s="40"/>
      <c r="L52" s="40"/>
      <c r="M52" s="40"/>
      <c r="N52" s="126"/>
      <c r="O52" s="40"/>
      <c r="P52" s="40"/>
      <c r="Q52" s="40"/>
      <c r="R52" s="40"/>
      <c r="S52" s="40"/>
      <c r="T52" s="40"/>
      <c r="U52" s="123"/>
      <c r="V52" s="41"/>
      <c r="W52" s="123"/>
      <c r="X52" s="40"/>
      <c r="Y52" s="40"/>
      <c r="Z52" s="40"/>
      <c r="AA52" s="40"/>
      <c r="AB52" s="40"/>
      <c r="AC52" s="40"/>
      <c r="AD52" s="40"/>
      <c r="AE52" s="126"/>
      <c r="AF52" s="40"/>
      <c r="AG52" s="40"/>
      <c r="AH52" s="40"/>
      <c r="AI52" s="40"/>
      <c r="AJ52" s="40"/>
      <c r="AK52" s="40"/>
      <c r="AL52" s="123"/>
      <c r="AM52" s="41"/>
      <c r="AN52" s="123"/>
      <c r="AO52" s="40"/>
      <c r="AP52" s="40"/>
      <c r="AQ52" s="40"/>
      <c r="AR52" s="40"/>
      <c r="AS52" s="40"/>
      <c r="AT52" s="40"/>
      <c r="AU52" s="40"/>
      <c r="AV52" s="126"/>
      <c r="AW52" s="40"/>
      <c r="AX52" s="40"/>
      <c r="AY52" s="40"/>
      <c r="AZ52" s="40"/>
      <c r="BA52" s="40"/>
      <c r="BB52" s="40"/>
      <c r="BC52" s="123"/>
      <c r="BD52" s="41"/>
      <c r="BE52" s="123"/>
      <c r="BF52" s="40"/>
      <c r="BG52" s="40"/>
      <c r="BH52" s="40"/>
      <c r="BI52" s="40"/>
      <c r="BJ52" s="40"/>
      <c r="BK52" s="40"/>
      <c r="BL52" s="40"/>
      <c r="BM52" s="128"/>
      <c r="BN52" s="128"/>
      <c r="BO52" s="126"/>
      <c r="BP52" s="128"/>
      <c r="BQ52" s="128"/>
      <c r="BR52" s="40"/>
      <c r="BS52" s="40"/>
      <c r="BT52" s="40"/>
      <c r="BU52" s="40"/>
      <c r="BV52" s="40"/>
      <c r="BW52" s="40"/>
      <c r="BX52" s="123"/>
      <c r="BY52" s="41"/>
      <c r="BZ52" s="123"/>
      <c r="CA52" s="123"/>
      <c r="CB52" s="40"/>
      <c r="CC52" s="40"/>
      <c r="CD52" s="40"/>
      <c r="CE52" s="40"/>
      <c r="CF52" s="40"/>
      <c r="CG52" s="40"/>
      <c r="CH52" s="126"/>
      <c r="CI52" s="128"/>
      <c r="CJ52" s="40"/>
      <c r="CK52" s="40"/>
      <c r="CL52" s="40"/>
      <c r="CM52" s="40"/>
      <c r="CN52" s="40"/>
      <c r="CO52" s="40"/>
      <c r="CP52" s="123"/>
      <c r="CQ52" s="41"/>
      <c r="CR52" s="123"/>
      <c r="CS52" s="40"/>
      <c r="CT52" s="40"/>
      <c r="CU52" s="40"/>
      <c r="CV52" s="40"/>
      <c r="CW52" s="40"/>
      <c r="CX52" s="40"/>
      <c r="CY52" s="40"/>
      <c r="CZ52" s="126"/>
      <c r="DA52" s="40"/>
      <c r="DB52" s="40"/>
      <c r="DC52" s="40"/>
      <c r="DD52" s="40"/>
      <c r="DE52" s="40"/>
      <c r="DF52" s="40"/>
      <c r="DG52" s="123"/>
      <c r="DH52" s="41"/>
    </row>
    <row r="53" spans="1:112" ht="12.75">
      <c r="A53" s="18">
        <f t="shared" si="7"/>
        <v>46</v>
      </c>
      <c r="B53" s="538" t="s">
        <v>56</v>
      </c>
      <c r="C53" s="538" t="s">
        <v>57</v>
      </c>
      <c r="D53" s="28">
        <f>SUM(F53:DH53)</f>
        <v>0</v>
      </c>
      <c r="E53" s="48">
        <f>COUNT(F53:DH53)</f>
        <v>0</v>
      </c>
      <c r="F53" s="123"/>
      <c r="G53" s="40"/>
      <c r="H53" s="40"/>
      <c r="I53" s="40"/>
      <c r="J53" s="40"/>
      <c r="K53" s="40"/>
      <c r="L53" s="40"/>
      <c r="M53" s="40"/>
      <c r="N53" s="126"/>
      <c r="O53" s="40"/>
      <c r="P53" s="40"/>
      <c r="Q53" s="40"/>
      <c r="R53" s="40"/>
      <c r="S53" s="40"/>
      <c r="T53" s="40"/>
      <c r="U53" s="123"/>
      <c r="V53" s="41"/>
      <c r="W53" s="123"/>
      <c r="X53" s="40"/>
      <c r="Y53" s="40"/>
      <c r="Z53" s="40"/>
      <c r="AA53" s="40"/>
      <c r="AB53" s="40"/>
      <c r="AC53" s="40"/>
      <c r="AD53" s="40"/>
      <c r="AE53" s="126"/>
      <c r="AF53" s="40"/>
      <c r="AG53" s="40"/>
      <c r="AH53" s="40"/>
      <c r="AI53" s="40"/>
      <c r="AJ53" s="40"/>
      <c r="AK53" s="40"/>
      <c r="AL53" s="123"/>
      <c r="AM53" s="41"/>
      <c r="AN53" s="123"/>
      <c r="AO53" s="40"/>
      <c r="AP53" s="40"/>
      <c r="AQ53" s="40"/>
      <c r="AR53" s="40"/>
      <c r="AS53" s="40"/>
      <c r="AT53" s="40"/>
      <c r="AU53" s="40"/>
      <c r="AV53" s="126"/>
      <c r="AW53" s="40"/>
      <c r="AX53" s="40"/>
      <c r="AY53" s="40"/>
      <c r="AZ53" s="40"/>
      <c r="BA53" s="40"/>
      <c r="BB53" s="40"/>
      <c r="BC53" s="123"/>
      <c r="BD53" s="41"/>
      <c r="BE53" s="123"/>
      <c r="BF53" s="40"/>
      <c r="BG53" s="40"/>
      <c r="BH53" s="40"/>
      <c r="BI53" s="40"/>
      <c r="BJ53" s="40"/>
      <c r="BK53" s="40"/>
      <c r="BL53" s="40"/>
      <c r="BM53" s="128"/>
      <c r="BN53" s="128"/>
      <c r="BO53" s="126"/>
      <c r="BP53" s="128"/>
      <c r="BQ53" s="128"/>
      <c r="BR53" s="40"/>
      <c r="BS53" s="40"/>
      <c r="BT53" s="40"/>
      <c r="BU53" s="40"/>
      <c r="BV53" s="40"/>
      <c r="BW53" s="40"/>
      <c r="BX53" s="123"/>
      <c r="BY53" s="41"/>
      <c r="BZ53" s="123"/>
      <c r="CA53" s="123"/>
      <c r="CB53" s="40"/>
      <c r="CC53" s="40"/>
      <c r="CD53" s="40"/>
      <c r="CE53" s="40"/>
      <c r="CF53" s="40"/>
      <c r="CG53" s="40"/>
      <c r="CH53" s="126"/>
      <c r="CI53" s="128"/>
      <c r="CJ53" s="40"/>
      <c r="CK53" s="40"/>
      <c r="CL53" s="40"/>
      <c r="CM53" s="40"/>
      <c r="CN53" s="40"/>
      <c r="CO53" s="40"/>
      <c r="CP53" s="123"/>
      <c r="CQ53" s="41"/>
      <c r="CR53" s="123"/>
      <c r="CS53" s="40"/>
      <c r="CT53" s="40"/>
      <c r="CU53" s="40"/>
      <c r="CV53" s="40"/>
      <c r="CW53" s="40"/>
      <c r="CX53" s="40"/>
      <c r="CY53" s="40"/>
      <c r="CZ53" s="126"/>
      <c r="DA53" s="40"/>
      <c r="DB53" s="40"/>
      <c r="DC53" s="40"/>
      <c r="DD53" s="40"/>
      <c r="DE53" s="40"/>
      <c r="DF53" s="40"/>
      <c r="DG53" s="123"/>
      <c r="DH53" s="41"/>
    </row>
    <row r="54" spans="1:112" ht="13.5" thickBot="1">
      <c r="A54" s="15"/>
      <c r="B54" s="519" t="s">
        <v>371</v>
      </c>
      <c r="C54" s="634"/>
      <c r="D54" s="634"/>
      <c r="E54" s="634"/>
      <c r="F54" s="634"/>
      <c r="G54" s="634"/>
      <c r="H54" s="634"/>
      <c r="I54" s="634"/>
      <c r="J54" s="634"/>
      <c r="K54" s="634"/>
      <c r="L54" s="634"/>
      <c r="M54" s="634"/>
      <c r="N54" s="634"/>
      <c r="O54" s="634"/>
      <c r="P54" s="634"/>
      <c r="Q54" s="634"/>
      <c r="R54" s="634"/>
      <c r="S54" s="634"/>
      <c r="T54" s="634"/>
      <c r="U54" s="634"/>
      <c r="V54" s="520"/>
      <c r="W54" s="667"/>
      <c r="X54" s="667"/>
      <c r="Y54" s="667"/>
      <c r="Z54" s="667"/>
      <c r="AA54" s="667"/>
      <c r="AB54" s="667"/>
      <c r="AC54" s="667"/>
      <c r="AD54" s="667"/>
      <c r="AE54" s="667"/>
      <c r="AF54" s="667"/>
      <c r="AG54" s="667"/>
      <c r="AH54" s="667"/>
      <c r="AI54" s="667"/>
      <c r="AJ54" s="667"/>
      <c r="AK54" s="667"/>
      <c r="AL54" s="667"/>
      <c r="AM54" s="520"/>
      <c r="AN54" s="667"/>
      <c r="AO54" s="667"/>
      <c r="AP54" s="667"/>
      <c r="AQ54" s="667"/>
      <c r="AR54" s="667"/>
      <c r="AS54" s="667"/>
      <c r="AT54" s="667"/>
      <c r="AU54" s="667"/>
      <c r="AV54" s="667"/>
      <c r="AW54" s="667"/>
      <c r="AX54" s="667"/>
      <c r="AY54" s="667"/>
      <c r="AZ54" s="667"/>
      <c r="BA54" s="667"/>
      <c r="BB54" s="667"/>
      <c r="BC54" s="667"/>
      <c r="BD54" s="520"/>
      <c r="BE54" s="667"/>
      <c r="BF54" s="667"/>
      <c r="BG54" s="667"/>
      <c r="BH54" s="667"/>
      <c r="BI54" s="667"/>
      <c r="BJ54" s="667"/>
      <c r="BK54" s="667"/>
      <c r="BL54" s="667"/>
      <c r="BM54" s="713"/>
      <c r="BN54" s="713"/>
      <c r="BO54" s="667"/>
      <c r="BP54" s="713"/>
      <c r="BQ54" s="713"/>
      <c r="BR54" s="667"/>
      <c r="BS54" s="667"/>
      <c r="BT54" s="667"/>
      <c r="BU54" s="667"/>
      <c r="BV54" s="667"/>
      <c r="BW54" s="667"/>
      <c r="BX54" s="667"/>
      <c r="BY54" s="520"/>
      <c r="BZ54" s="667"/>
      <c r="CA54" s="667"/>
      <c r="CB54" s="667"/>
      <c r="CC54" s="667"/>
      <c r="CD54" s="667"/>
      <c r="CE54" s="667"/>
      <c r="CF54" s="667"/>
      <c r="CG54" s="667"/>
      <c r="CH54" s="667"/>
      <c r="CI54" s="667"/>
      <c r="CJ54" s="667"/>
      <c r="CK54" s="667"/>
      <c r="CL54" s="667"/>
      <c r="CM54" s="667"/>
      <c r="CN54" s="667"/>
      <c r="CO54" s="667"/>
      <c r="CP54" s="667"/>
      <c r="CQ54" s="520"/>
      <c r="CR54" s="667"/>
      <c r="CS54" s="667"/>
      <c r="CT54" s="667"/>
      <c r="CU54" s="667"/>
      <c r="CV54" s="667"/>
      <c r="CW54" s="667"/>
      <c r="CX54" s="667"/>
      <c r="CY54" s="667"/>
      <c r="CZ54" s="667"/>
      <c r="DA54" s="667"/>
      <c r="DB54" s="667"/>
      <c r="DC54" s="667"/>
      <c r="DD54" s="667"/>
      <c r="DE54" s="667"/>
      <c r="DF54" s="667"/>
      <c r="DG54" s="667"/>
      <c r="DH54" s="520"/>
    </row>
    <row r="90" spans="2:5" ht="12.75">
      <c r="B90" s="521" t="s">
        <v>364</v>
      </c>
      <c r="C90" s="518" t="s">
        <v>365</v>
      </c>
      <c r="D90" s="518">
        <f>SUM(F6:V6)/85</f>
        <v>0</v>
      </c>
      <c r="E90" s="517" t="s">
        <v>366</v>
      </c>
    </row>
  </sheetData>
  <sheetProtection/>
  <mergeCells count="4">
    <mergeCell ref="A1:E1"/>
    <mergeCell ref="A2:C3"/>
    <mergeCell ref="E2:E5"/>
    <mergeCell ref="A4:C4"/>
  </mergeCells>
  <printOptions/>
  <pageMargins left="0.11811023622047245" right="0.7086614173228347" top="0" bottom="0" header="0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93"/>
  <sheetViews>
    <sheetView zoomScalePageLayoutView="0" workbookViewId="0" topLeftCell="AW6">
      <selection activeCell="DD7" sqref="DD7:DD45"/>
    </sheetView>
  </sheetViews>
  <sheetFormatPr defaultColWidth="11.421875" defaultRowHeight="12.75"/>
  <cols>
    <col min="1" max="1" width="3.140625" style="14" customWidth="1"/>
    <col min="2" max="2" width="13.8515625" style="14" customWidth="1"/>
    <col min="3" max="3" width="19.00390625" style="73" customWidth="1"/>
    <col min="4" max="4" width="4.7109375" style="14" customWidth="1"/>
    <col min="5" max="5" width="7.00390625" style="14" customWidth="1"/>
    <col min="6" max="11" width="3.421875" style="348" hidden="1" customWidth="1"/>
    <col min="12" max="15" width="4.00390625" style="348" customWidth="1"/>
    <col min="16" max="17" width="4.00390625" style="303" customWidth="1"/>
    <col min="18" max="46" width="4.00390625" style="348" customWidth="1"/>
    <col min="47" max="64" width="4.00390625" style="303" customWidth="1"/>
    <col min="65" max="91" width="4.00390625" style="14" customWidth="1"/>
    <col min="92" max="92" width="4.00390625" style="157" customWidth="1"/>
    <col min="93" max="107" width="4.00390625" style="14" customWidth="1"/>
  </cols>
  <sheetData>
    <row r="1" spans="1:107" ht="18" customHeight="1" thickBot="1">
      <c r="A1" s="622"/>
      <c r="B1" s="622"/>
      <c r="C1" s="622"/>
      <c r="D1" s="622"/>
      <c r="E1" s="623"/>
      <c r="F1" s="4"/>
      <c r="G1" s="4"/>
      <c r="H1" s="4"/>
      <c r="I1" s="4"/>
      <c r="J1" s="4"/>
      <c r="K1" s="4"/>
      <c r="L1" s="4">
        <f aca="true" t="shared" si="0" ref="L1:Q1">M1+1</f>
        <v>96</v>
      </c>
      <c r="M1" s="4">
        <f t="shared" si="0"/>
        <v>95</v>
      </c>
      <c r="N1" s="4">
        <f t="shared" si="0"/>
        <v>94</v>
      </c>
      <c r="O1" s="4">
        <f t="shared" si="0"/>
        <v>93</v>
      </c>
      <c r="P1" s="4">
        <f t="shared" si="0"/>
        <v>92</v>
      </c>
      <c r="Q1" s="4">
        <f t="shared" si="0"/>
        <v>91</v>
      </c>
      <c r="R1" s="4">
        <f aca="true" t="shared" si="1" ref="R1:AP1">S1+1</f>
        <v>90</v>
      </c>
      <c r="S1" s="4">
        <f t="shared" si="1"/>
        <v>89</v>
      </c>
      <c r="T1" s="4">
        <f t="shared" si="1"/>
        <v>88</v>
      </c>
      <c r="U1" s="4">
        <f t="shared" si="1"/>
        <v>87</v>
      </c>
      <c r="V1" s="4">
        <f t="shared" si="1"/>
        <v>86</v>
      </c>
      <c r="W1" s="4">
        <f t="shared" si="1"/>
        <v>85</v>
      </c>
      <c r="X1" s="4">
        <f t="shared" si="1"/>
        <v>84</v>
      </c>
      <c r="Y1" s="4">
        <f t="shared" si="1"/>
        <v>83</v>
      </c>
      <c r="Z1" s="4">
        <f t="shared" si="1"/>
        <v>82</v>
      </c>
      <c r="AA1" s="4">
        <f t="shared" si="1"/>
        <v>81</v>
      </c>
      <c r="AB1" s="4">
        <f t="shared" si="1"/>
        <v>80</v>
      </c>
      <c r="AC1" s="4">
        <f t="shared" si="1"/>
        <v>79</v>
      </c>
      <c r="AD1" s="4">
        <f t="shared" si="1"/>
        <v>78</v>
      </c>
      <c r="AE1" s="4">
        <f t="shared" si="1"/>
        <v>77</v>
      </c>
      <c r="AF1" s="4">
        <f t="shared" si="1"/>
        <v>76</v>
      </c>
      <c r="AG1" s="4">
        <f>AH1+1</f>
        <v>75</v>
      </c>
      <c r="AH1" s="4">
        <f t="shared" si="1"/>
        <v>74</v>
      </c>
      <c r="AI1" s="4">
        <f t="shared" si="1"/>
        <v>73</v>
      </c>
      <c r="AJ1" s="4">
        <f t="shared" si="1"/>
        <v>72</v>
      </c>
      <c r="AK1" s="4">
        <f t="shared" si="1"/>
        <v>71</v>
      </c>
      <c r="AL1" s="4">
        <f t="shared" si="1"/>
        <v>70</v>
      </c>
      <c r="AM1" s="4">
        <f t="shared" si="1"/>
        <v>69</v>
      </c>
      <c r="AN1" s="4">
        <f t="shared" si="1"/>
        <v>68</v>
      </c>
      <c r="AO1" s="4">
        <f t="shared" si="1"/>
        <v>67</v>
      </c>
      <c r="AP1" s="4">
        <f t="shared" si="1"/>
        <v>66</v>
      </c>
      <c r="AQ1" s="4">
        <f aca="true" t="shared" si="2" ref="AQ1:BE1">AR1+1</f>
        <v>65</v>
      </c>
      <c r="AR1" s="4">
        <f t="shared" si="2"/>
        <v>64</v>
      </c>
      <c r="AS1" s="4">
        <f t="shared" si="2"/>
        <v>63</v>
      </c>
      <c r="AT1" s="4">
        <f t="shared" si="2"/>
        <v>62</v>
      </c>
      <c r="AU1" s="4">
        <f t="shared" si="2"/>
        <v>61</v>
      </c>
      <c r="AV1" s="4">
        <f t="shared" si="2"/>
        <v>60</v>
      </c>
      <c r="AW1" s="4">
        <f t="shared" si="2"/>
        <v>59</v>
      </c>
      <c r="AX1" s="4">
        <f t="shared" si="2"/>
        <v>58</v>
      </c>
      <c r="AY1" s="4">
        <f t="shared" si="2"/>
        <v>57</v>
      </c>
      <c r="AZ1" s="4">
        <f t="shared" si="2"/>
        <v>56</v>
      </c>
      <c r="BA1" s="4">
        <f t="shared" si="2"/>
        <v>55</v>
      </c>
      <c r="BB1" s="4">
        <f t="shared" si="2"/>
        <v>54</v>
      </c>
      <c r="BC1" s="4">
        <f t="shared" si="2"/>
        <v>53</v>
      </c>
      <c r="BD1" s="4">
        <f t="shared" si="2"/>
        <v>52</v>
      </c>
      <c r="BE1" s="4">
        <f t="shared" si="2"/>
        <v>51</v>
      </c>
      <c r="BF1" s="4">
        <f aca="true" t="shared" si="3" ref="BF1:BS1">BG1+1</f>
        <v>50</v>
      </c>
      <c r="BG1" s="4">
        <f t="shared" si="3"/>
        <v>49</v>
      </c>
      <c r="BH1" s="4">
        <f t="shared" si="3"/>
        <v>48</v>
      </c>
      <c r="BI1" s="4">
        <f t="shared" si="3"/>
        <v>47</v>
      </c>
      <c r="BJ1" s="4">
        <f t="shared" si="3"/>
        <v>46</v>
      </c>
      <c r="BK1" s="4">
        <f t="shared" si="3"/>
        <v>45</v>
      </c>
      <c r="BL1" s="4">
        <f t="shared" si="3"/>
        <v>44</v>
      </c>
      <c r="BM1" s="4">
        <f t="shared" si="3"/>
        <v>43</v>
      </c>
      <c r="BN1" s="4">
        <f t="shared" si="3"/>
        <v>42</v>
      </c>
      <c r="BO1" s="4">
        <f t="shared" si="3"/>
        <v>41</v>
      </c>
      <c r="BP1" s="4">
        <f t="shared" si="3"/>
        <v>40</v>
      </c>
      <c r="BQ1" s="4">
        <f t="shared" si="3"/>
        <v>39</v>
      </c>
      <c r="BR1" s="4">
        <f t="shared" si="3"/>
        <v>38</v>
      </c>
      <c r="BS1" s="4">
        <f t="shared" si="3"/>
        <v>37</v>
      </c>
      <c r="BT1" s="4">
        <f aca="true" t="shared" si="4" ref="BT1:CL1">BU1+1</f>
        <v>36</v>
      </c>
      <c r="BU1" s="4">
        <f t="shared" si="4"/>
        <v>35</v>
      </c>
      <c r="BV1" s="4">
        <f t="shared" si="4"/>
        <v>34</v>
      </c>
      <c r="BW1" s="4">
        <f t="shared" si="4"/>
        <v>33</v>
      </c>
      <c r="BX1" s="4">
        <f t="shared" si="4"/>
        <v>32</v>
      </c>
      <c r="BY1" s="4">
        <f t="shared" si="4"/>
        <v>31</v>
      </c>
      <c r="BZ1" s="4">
        <f t="shared" si="4"/>
        <v>30</v>
      </c>
      <c r="CA1" s="4">
        <f t="shared" si="4"/>
        <v>29</v>
      </c>
      <c r="CB1" s="4">
        <f t="shared" si="4"/>
        <v>28</v>
      </c>
      <c r="CC1" s="4">
        <f t="shared" si="4"/>
        <v>27</v>
      </c>
      <c r="CD1" s="4">
        <f t="shared" si="4"/>
        <v>26</v>
      </c>
      <c r="CE1" s="4">
        <f t="shared" si="4"/>
        <v>25</v>
      </c>
      <c r="CF1" s="4">
        <f t="shared" si="4"/>
        <v>24</v>
      </c>
      <c r="CG1" s="4">
        <f t="shared" si="4"/>
        <v>23</v>
      </c>
      <c r="CH1" s="4">
        <f t="shared" si="4"/>
        <v>22</v>
      </c>
      <c r="CI1" s="4">
        <f t="shared" si="4"/>
        <v>21</v>
      </c>
      <c r="CJ1" s="4">
        <f t="shared" si="4"/>
        <v>20</v>
      </c>
      <c r="CK1" s="4">
        <f t="shared" si="4"/>
        <v>19</v>
      </c>
      <c r="CL1" s="4">
        <f t="shared" si="4"/>
        <v>18</v>
      </c>
      <c r="CM1" s="4">
        <f aca="true" t="shared" si="5" ref="CM1:CY1">CN1+1</f>
        <v>17</v>
      </c>
      <c r="CN1" s="4">
        <f t="shared" si="5"/>
        <v>16</v>
      </c>
      <c r="CO1" s="4">
        <f t="shared" si="5"/>
        <v>15</v>
      </c>
      <c r="CP1" s="4">
        <f t="shared" si="5"/>
        <v>14</v>
      </c>
      <c r="CQ1" s="4">
        <f t="shared" si="5"/>
        <v>13</v>
      </c>
      <c r="CR1" s="4">
        <f t="shared" si="5"/>
        <v>12</v>
      </c>
      <c r="CS1" s="4">
        <f t="shared" si="5"/>
        <v>11</v>
      </c>
      <c r="CT1" s="4">
        <v>10</v>
      </c>
      <c r="CU1" s="4">
        <f t="shared" si="5"/>
        <v>9</v>
      </c>
      <c r="CV1" s="4">
        <f t="shared" si="5"/>
        <v>8</v>
      </c>
      <c r="CW1" s="4">
        <f t="shared" si="5"/>
        <v>7</v>
      </c>
      <c r="CX1" s="4">
        <f t="shared" si="5"/>
        <v>6</v>
      </c>
      <c r="CY1" s="4">
        <f t="shared" si="5"/>
        <v>5</v>
      </c>
      <c r="CZ1" s="4">
        <f>DA1+1</f>
        <v>4</v>
      </c>
      <c r="DA1" s="4">
        <v>3</v>
      </c>
      <c r="DB1" s="4">
        <v>2</v>
      </c>
      <c r="DC1" s="84">
        <v>1</v>
      </c>
    </row>
    <row r="2" spans="1:107" s="643" customFormat="1" ht="43.5" customHeight="1" thickBot="1">
      <c r="A2" s="635" t="s">
        <v>211</v>
      </c>
      <c r="B2" s="636"/>
      <c r="C2" s="637"/>
      <c r="D2" s="638"/>
      <c r="E2" s="639"/>
      <c r="F2" s="640"/>
      <c r="G2" s="641"/>
      <c r="H2" s="640"/>
      <c r="I2" s="641"/>
      <c r="J2" s="640"/>
      <c r="K2" s="642"/>
      <c r="L2" s="644">
        <v>45242</v>
      </c>
      <c r="M2" s="645">
        <v>45241</v>
      </c>
      <c r="N2" s="644">
        <v>45235</v>
      </c>
      <c r="O2" s="645">
        <v>45234</v>
      </c>
      <c r="P2" s="646">
        <v>45228</v>
      </c>
      <c r="Q2" s="645">
        <v>45227</v>
      </c>
      <c r="R2" s="647">
        <v>45221</v>
      </c>
      <c r="S2" s="647">
        <v>45220</v>
      </c>
      <c r="T2" s="644">
        <v>45214</v>
      </c>
      <c r="U2" s="645">
        <v>45213</v>
      </c>
      <c r="V2" s="644">
        <v>45207</v>
      </c>
      <c r="W2" s="645">
        <v>45206</v>
      </c>
      <c r="X2" s="648">
        <v>45200</v>
      </c>
      <c r="Y2" s="649">
        <v>45199</v>
      </c>
      <c r="Z2" s="650">
        <v>45193</v>
      </c>
      <c r="AA2" s="645">
        <v>45192</v>
      </c>
      <c r="AB2" s="650">
        <v>45186</v>
      </c>
      <c r="AC2" s="645">
        <v>45185</v>
      </c>
      <c r="AD2" s="644">
        <v>45179</v>
      </c>
      <c r="AE2" s="645">
        <v>45178</v>
      </c>
      <c r="AF2" s="651">
        <v>45172</v>
      </c>
      <c r="AG2" s="652">
        <v>45171</v>
      </c>
      <c r="AH2" s="653">
        <v>45165</v>
      </c>
      <c r="AI2" s="654">
        <v>45164</v>
      </c>
      <c r="AJ2" s="644">
        <v>45158</v>
      </c>
      <c r="AK2" s="650">
        <v>45157</v>
      </c>
      <c r="AL2" s="644">
        <v>45153</v>
      </c>
      <c r="AM2" s="644">
        <v>45151</v>
      </c>
      <c r="AN2" s="650">
        <v>45150</v>
      </c>
      <c r="AO2" s="655">
        <v>45144</v>
      </c>
      <c r="AP2" s="645">
        <v>45143</v>
      </c>
      <c r="AQ2" s="656">
        <v>45137</v>
      </c>
      <c r="AR2" s="645">
        <v>45136</v>
      </c>
      <c r="AS2" s="644">
        <v>45130</v>
      </c>
      <c r="AT2" s="645">
        <v>45129</v>
      </c>
      <c r="AU2" s="650">
        <v>45123</v>
      </c>
      <c r="AV2" s="650">
        <v>45122</v>
      </c>
      <c r="AW2" s="650">
        <v>45116</v>
      </c>
      <c r="AX2" s="645">
        <v>45115</v>
      </c>
      <c r="AY2" s="644">
        <v>45109</v>
      </c>
      <c r="AZ2" s="645">
        <v>45108</v>
      </c>
      <c r="BA2" s="657">
        <v>45102</v>
      </c>
      <c r="BB2" s="650">
        <v>45101</v>
      </c>
      <c r="BC2" s="650">
        <v>45095</v>
      </c>
      <c r="BD2" s="650">
        <v>45094</v>
      </c>
      <c r="BE2" s="644">
        <v>45088</v>
      </c>
      <c r="BF2" s="650">
        <v>45087</v>
      </c>
      <c r="BG2" s="650">
        <v>45081</v>
      </c>
      <c r="BH2" s="652">
        <v>45080</v>
      </c>
      <c r="BI2" s="658">
        <v>45075</v>
      </c>
      <c r="BJ2" s="644">
        <v>45074</v>
      </c>
      <c r="BK2" s="644">
        <v>45073</v>
      </c>
      <c r="BL2" s="650">
        <v>45067</v>
      </c>
      <c r="BM2" s="645">
        <v>45066</v>
      </c>
      <c r="BN2" s="644">
        <v>45064</v>
      </c>
      <c r="BO2" s="650">
        <v>45060</v>
      </c>
      <c r="BP2" s="650">
        <v>45059</v>
      </c>
      <c r="BQ2" s="644">
        <v>45053</v>
      </c>
      <c r="BR2" s="650">
        <v>45052</v>
      </c>
      <c r="BS2" s="659">
        <v>45047</v>
      </c>
      <c r="BT2" s="660">
        <v>45046</v>
      </c>
      <c r="BU2" s="650">
        <v>45045</v>
      </c>
      <c r="BV2" s="650">
        <v>45039</v>
      </c>
      <c r="BW2" s="645">
        <v>45038</v>
      </c>
      <c r="BX2" s="650">
        <v>45032</v>
      </c>
      <c r="BY2" s="645">
        <v>45031</v>
      </c>
      <c r="BZ2" s="644">
        <v>44661</v>
      </c>
      <c r="CA2" s="644">
        <v>45025</v>
      </c>
      <c r="CB2" s="645">
        <v>45024</v>
      </c>
      <c r="CC2" s="644">
        <v>45018</v>
      </c>
      <c r="CD2" s="645">
        <v>45017</v>
      </c>
      <c r="CE2" s="661">
        <v>45011</v>
      </c>
      <c r="CF2" s="645">
        <v>45010</v>
      </c>
      <c r="CG2" s="650">
        <v>45004</v>
      </c>
      <c r="CH2" s="645">
        <v>45003</v>
      </c>
      <c r="CI2" s="644">
        <v>44997</v>
      </c>
      <c r="CJ2" s="645">
        <v>44996</v>
      </c>
      <c r="CK2" s="644">
        <v>44990</v>
      </c>
      <c r="CL2" s="659">
        <v>44989</v>
      </c>
      <c r="CM2" s="662">
        <v>44983</v>
      </c>
      <c r="CN2" s="662">
        <v>44982</v>
      </c>
      <c r="CO2" s="663">
        <v>44976</v>
      </c>
      <c r="CP2" s="645">
        <v>44975</v>
      </c>
      <c r="CQ2" s="645">
        <v>44969</v>
      </c>
      <c r="CR2" s="645">
        <v>44968</v>
      </c>
      <c r="CS2" s="645">
        <v>44962</v>
      </c>
      <c r="CT2" s="645">
        <v>44961</v>
      </c>
      <c r="CU2" s="664">
        <v>44955</v>
      </c>
      <c r="CV2" s="645">
        <v>44954</v>
      </c>
      <c r="CW2" s="645">
        <v>44948</v>
      </c>
      <c r="CX2" s="645">
        <v>44947</v>
      </c>
      <c r="CY2" s="645">
        <v>44941</v>
      </c>
      <c r="CZ2" s="645">
        <v>44940</v>
      </c>
      <c r="DA2" s="645">
        <v>44934</v>
      </c>
      <c r="DB2" s="665">
        <v>44933</v>
      </c>
      <c r="DC2" s="666">
        <v>44927</v>
      </c>
    </row>
    <row r="3" spans="1:107" ht="15.75" customHeight="1" thickBot="1">
      <c r="A3" s="624"/>
      <c r="B3" s="625"/>
      <c r="C3" s="626"/>
      <c r="D3" s="627"/>
      <c r="E3" s="629"/>
      <c r="F3" s="80"/>
      <c r="G3" s="99"/>
      <c r="H3" s="80"/>
      <c r="I3" s="99"/>
      <c r="J3" s="80"/>
      <c r="K3" s="447"/>
      <c r="L3" s="80"/>
      <c r="M3" s="450"/>
      <c r="N3" s="80"/>
      <c r="O3" s="450"/>
      <c r="P3" s="364" t="s">
        <v>31</v>
      </c>
      <c r="Q3" s="450" t="s">
        <v>32</v>
      </c>
      <c r="R3" s="582" t="s">
        <v>31</v>
      </c>
      <c r="S3" s="582" t="s">
        <v>32</v>
      </c>
      <c r="T3" s="80" t="s">
        <v>31</v>
      </c>
      <c r="U3" s="450" t="s">
        <v>32</v>
      </c>
      <c r="V3" s="80" t="s">
        <v>31</v>
      </c>
      <c r="W3" s="450" t="s">
        <v>32</v>
      </c>
      <c r="X3" s="293" t="s">
        <v>31</v>
      </c>
      <c r="Y3" s="573" t="s">
        <v>32</v>
      </c>
      <c r="Z3" s="67" t="s">
        <v>31</v>
      </c>
      <c r="AA3" s="450" t="s">
        <v>32</v>
      </c>
      <c r="AB3" s="67" t="s">
        <v>31</v>
      </c>
      <c r="AC3" s="450" t="s">
        <v>32</v>
      </c>
      <c r="AD3" s="80" t="s">
        <v>31</v>
      </c>
      <c r="AE3" s="450" t="s">
        <v>32</v>
      </c>
      <c r="AF3" s="60" t="s">
        <v>31</v>
      </c>
      <c r="AG3" s="339" t="s">
        <v>32</v>
      </c>
      <c r="AH3" s="570" t="s">
        <v>31</v>
      </c>
      <c r="AI3" s="191" t="s">
        <v>32</v>
      </c>
      <c r="AJ3" s="80" t="s">
        <v>31</v>
      </c>
      <c r="AK3" s="67" t="s">
        <v>32</v>
      </c>
      <c r="AL3" s="80" t="s">
        <v>44</v>
      </c>
      <c r="AM3" s="80" t="s">
        <v>31</v>
      </c>
      <c r="AN3" s="67" t="s">
        <v>32</v>
      </c>
      <c r="AO3" s="515" t="s">
        <v>31</v>
      </c>
      <c r="AP3" s="450" t="s">
        <v>32</v>
      </c>
      <c r="AQ3" s="368" t="s">
        <v>31</v>
      </c>
      <c r="AR3" s="450" t="s">
        <v>32</v>
      </c>
      <c r="AS3" s="80" t="s">
        <v>31</v>
      </c>
      <c r="AT3" s="450" t="s">
        <v>32</v>
      </c>
      <c r="AU3" s="67" t="s">
        <v>31</v>
      </c>
      <c r="AV3" s="67" t="s">
        <v>32</v>
      </c>
      <c r="AW3" s="67" t="s">
        <v>31</v>
      </c>
      <c r="AX3" s="450" t="s">
        <v>32</v>
      </c>
      <c r="AY3" s="80" t="s">
        <v>31</v>
      </c>
      <c r="AZ3" s="450" t="s">
        <v>32</v>
      </c>
      <c r="BA3" s="566" t="s">
        <v>31</v>
      </c>
      <c r="BB3" s="67" t="s">
        <v>32</v>
      </c>
      <c r="BC3" s="67" t="s">
        <v>31</v>
      </c>
      <c r="BD3" s="67" t="s">
        <v>32</v>
      </c>
      <c r="BE3" s="89" t="s">
        <v>31</v>
      </c>
      <c r="BF3" s="67" t="s">
        <v>32</v>
      </c>
      <c r="BG3" s="67" t="s">
        <v>31</v>
      </c>
      <c r="BH3" s="339" t="s">
        <v>32</v>
      </c>
      <c r="BI3" s="562" t="s">
        <v>34</v>
      </c>
      <c r="BJ3" s="80" t="s">
        <v>31</v>
      </c>
      <c r="BK3" s="89" t="s">
        <v>32</v>
      </c>
      <c r="BL3" s="67" t="s">
        <v>31</v>
      </c>
      <c r="BM3" s="450" t="s">
        <v>32</v>
      </c>
      <c r="BN3" s="80" t="s">
        <v>35</v>
      </c>
      <c r="BO3" s="67" t="s">
        <v>31</v>
      </c>
      <c r="BP3" s="67" t="s">
        <v>32</v>
      </c>
      <c r="BQ3" s="80" t="s">
        <v>31</v>
      </c>
      <c r="BR3" s="67" t="s">
        <v>32</v>
      </c>
      <c r="BS3" s="312" t="s">
        <v>34</v>
      </c>
      <c r="BT3" s="544" t="s">
        <v>31</v>
      </c>
      <c r="BU3" s="67" t="s">
        <v>32</v>
      </c>
      <c r="BV3" s="67" t="s">
        <v>31</v>
      </c>
      <c r="BW3" s="450" t="s">
        <v>32</v>
      </c>
      <c r="BX3" s="67" t="s">
        <v>31</v>
      </c>
      <c r="BY3" s="450" t="s">
        <v>32</v>
      </c>
      <c r="BZ3" s="80" t="s">
        <v>34</v>
      </c>
      <c r="CA3" s="80" t="s">
        <v>31</v>
      </c>
      <c r="CB3" s="561" t="s">
        <v>32</v>
      </c>
      <c r="CC3" s="80" t="s">
        <v>31</v>
      </c>
      <c r="CD3" s="450" t="s">
        <v>32</v>
      </c>
      <c r="CE3" s="541" t="s">
        <v>31</v>
      </c>
      <c r="CF3" s="450" t="s">
        <v>32</v>
      </c>
      <c r="CG3" s="67" t="s">
        <v>31</v>
      </c>
      <c r="CH3" s="450" t="s">
        <v>32</v>
      </c>
      <c r="CI3" s="80" t="s">
        <v>31</v>
      </c>
      <c r="CJ3" s="450" t="s">
        <v>32</v>
      </c>
      <c r="CK3" s="80" t="s">
        <v>31</v>
      </c>
      <c r="CL3" s="312" t="s">
        <v>32</v>
      </c>
      <c r="CM3" s="454" t="s">
        <v>31</v>
      </c>
      <c r="CN3" s="450" t="s">
        <v>32</v>
      </c>
      <c r="CO3" s="552" t="s">
        <v>31</v>
      </c>
      <c r="CP3" s="450" t="s">
        <v>32</v>
      </c>
      <c r="CQ3" s="450" t="s">
        <v>31</v>
      </c>
      <c r="CR3" s="450" t="s">
        <v>32</v>
      </c>
      <c r="CS3" s="450" t="s">
        <v>31</v>
      </c>
      <c r="CT3" s="450" t="s">
        <v>32</v>
      </c>
      <c r="CU3" s="553" t="s">
        <v>31</v>
      </c>
      <c r="CV3" s="447" t="s">
        <v>32</v>
      </c>
      <c r="CW3" s="450" t="s">
        <v>31</v>
      </c>
      <c r="CX3" s="447" t="s">
        <v>32</v>
      </c>
      <c r="CY3" s="450" t="s">
        <v>31</v>
      </c>
      <c r="CZ3" s="447" t="s">
        <v>32</v>
      </c>
      <c r="DA3" s="450" t="s">
        <v>31</v>
      </c>
      <c r="DB3" s="447" t="s">
        <v>32</v>
      </c>
      <c r="DC3" s="554" t="s">
        <v>31</v>
      </c>
    </row>
    <row r="4" spans="1:107" ht="210" customHeight="1" thickBot="1">
      <c r="A4" s="631"/>
      <c r="B4" s="632"/>
      <c r="C4" s="633"/>
      <c r="D4" s="627" t="s">
        <v>33</v>
      </c>
      <c r="E4" s="693" t="s">
        <v>412</v>
      </c>
      <c r="F4" s="81"/>
      <c r="G4" s="3"/>
      <c r="H4" s="81"/>
      <c r="I4" s="3"/>
      <c r="J4" s="81"/>
      <c r="K4" s="445"/>
      <c r="L4" s="81" t="s">
        <v>79</v>
      </c>
      <c r="M4" s="445" t="s">
        <v>396</v>
      </c>
      <c r="N4" s="81" t="s">
        <v>79</v>
      </c>
      <c r="O4" s="445" t="s">
        <v>391</v>
      </c>
      <c r="P4" s="365" t="s">
        <v>219</v>
      </c>
      <c r="Q4" s="445" t="s">
        <v>396</v>
      </c>
      <c r="R4" s="583" t="s">
        <v>401</v>
      </c>
      <c r="S4" s="583" t="s">
        <v>400</v>
      </c>
      <c r="T4" s="81" t="s">
        <v>403</v>
      </c>
      <c r="U4" s="445" t="s">
        <v>397</v>
      </c>
      <c r="V4" s="81" t="s">
        <v>402</v>
      </c>
      <c r="W4" s="445" t="s">
        <v>396</v>
      </c>
      <c r="X4" s="588" t="s">
        <v>404</v>
      </c>
      <c r="Y4" s="574" t="s">
        <v>166</v>
      </c>
      <c r="Z4" s="62" t="s">
        <v>357</v>
      </c>
      <c r="AA4" s="445" t="s">
        <v>358</v>
      </c>
      <c r="AB4" s="62" t="s">
        <v>393</v>
      </c>
      <c r="AC4" s="445" t="s">
        <v>399</v>
      </c>
      <c r="AD4" s="81" t="s">
        <v>394</v>
      </c>
      <c r="AE4" s="445" t="s">
        <v>398</v>
      </c>
      <c r="AF4" s="62" t="s">
        <v>160</v>
      </c>
      <c r="AG4" s="340" t="s">
        <v>105</v>
      </c>
      <c r="AH4" s="571" t="s">
        <v>79</v>
      </c>
      <c r="AI4" s="195" t="s">
        <v>104</v>
      </c>
      <c r="AJ4" s="81" t="s">
        <v>79</v>
      </c>
      <c r="AK4" s="318" t="s">
        <v>68</v>
      </c>
      <c r="AL4" s="81" t="s">
        <v>356</v>
      </c>
      <c r="AM4" s="81" t="s">
        <v>132</v>
      </c>
      <c r="AN4" s="318" t="s">
        <v>131</v>
      </c>
      <c r="AO4" s="576" t="s">
        <v>395</v>
      </c>
      <c r="AP4" s="445" t="s">
        <v>391</v>
      </c>
      <c r="AQ4" s="369" t="s">
        <v>66</v>
      </c>
      <c r="AR4" s="445" t="s">
        <v>385</v>
      </c>
      <c r="AS4" s="81" t="s">
        <v>224</v>
      </c>
      <c r="AT4" s="445" t="s">
        <v>385</v>
      </c>
      <c r="AU4" s="318" t="s">
        <v>139</v>
      </c>
      <c r="AV4" s="318" t="s">
        <v>387</v>
      </c>
      <c r="AW4" s="318" t="s">
        <v>65</v>
      </c>
      <c r="AX4" s="445" t="s">
        <v>385</v>
      </c>
      <c r="AY4" s="81" t="s">
        <v>388</v>
      </c>
      <c r="AZ4" s="445" t="s">
        <v>386</v>
      </c>
      <c r="BA4" s="567" t="s">
        <v>383</v>
      </c>
      <c r="BB4" s="318" t="s">
        <v>390</v>
      </c>
      <c r="BC4" s="318" t="s">
        <v>160</v>
      </c>
      <c r="BD4" s="318" t="s">
        <v>389</v>
      </c>
      <c r="BE4" s="81" t="s">
        <v>382</v>
      </c>
      <c r="BF4" s="318" t="s">
        <v>101</v>
      </c>
      <c r="BG4" s="318" t="s">
        <v>83</v>
      </c>
      <c r="BH4" s="340" t="s">
        <v>83</v>
      </c>
      <c r="BI4" s="563" t="s">
        <v>78</v>
      </c>
      <c r="BJ4" s="81" t="s">
        <v>79</v>
      </c>
      <c r="BK4" s="83" t="s">
        <v>82</v>
      </c>
      <c r="BL4" s="318" t="s">
        <v>219</v>
      </c>
      <c r="BM4" s="445" t="s">
        <v>45</v>
      </c>
      <c r="BN4" s="81" t="s">
        <v>384</v>
      </c>
      <c r="BO4" s="318" t="s">
        <v>139</v>
      </c>
      <c r="BP4" s="318" t="s">
        <v>131</v>
      </c>
      <c r="BQ4" s="81" t="s">
        <v>79</v>
      </c>
      <c r="BR4" s="318" t="s">
        <v>68</v>
      </c>
      <c r="BS4" s="310" t="s">
        <v>381</v>
      </c>
      <c r="BT4" s="545" t="s">
        <v>79</v>
      </c>
      <c r="BU4" s="679" t="s">
        <v>105</v>
      </c>
      <c r="BV4" s="679" t="s">
        <v>104</v>
      </c>
      <c r="BW4" s="445" t="s">
        <v>45</v>
      </c>
      <c r="BX4" s="318" t="s">
        <v>380</v>
      </c>
      <c r="BY4" s="445" t="s">
        <v>45</v>
      </c>
      <c r="BZ4" s="81" t="s">
        <v>79</v>
      </c>
      <c r="CA4" s="81" t="s">
        <v>213</v>
      </c>
      <c r="CB4" s="445" t="s">
        <v>45</v>
      </c>
      <c r="CC4" s="81" t="s">
        <v>79</v>
      </c>
      <c r="CD4" s="445" t="s">
        <v>45</v>
      </c>
      <c r="CE4" s="542" t="s">
        <v>379</v>
      </c>
      <c r="CF4" s="445" t="s">
        <v>45</v>
      </c>
      <c r="CG4" s="318" t="s">
        <v>78</v>
      </c>
      <c r="CH4" s="445" t="s">
        <v>45</v>
      </c>
      <c r="CI4" s="81" t="s">
        <v>79</v>
      </c>
      <c r="CJ4" s="445" t="s">
        <v>45</v>
      </c>
      <c r="CK4" s="81" t="s">
        <v>79</v>
      </c>
      <c r="CL4" s="310" t="s">
        <v>158</v>
      </c>
      <c r="CM4" s="455" t="s">
        <v>375</v>
      </c>
      <c r="CN4" s="445" t="s">
        <v>45</v>
      </c>
      <c r="CO4" s="445" t="s">
        <v>45</v>
      </c>
      <c r="CP4" s="445" t="s">
        <v>45</v>
      </c>
      <c r="CQ4" s="445" t="s">
        <v>45</v>
      </c>
      <c r="CR4" s="445" t="s">
        <v>45</v>
      </c>
      <c r="CS4" s="445" t="s">
        <v>45</v>
      </c>
      <c r="CT4" s="445" t="s">
        <v>45</v>
      </c>
      <c r="CU4" s="455" t="s">
        <v>45</v>
      </c>
      <c r="CV4" s="445" t="s">
        <v>215</v>
      </c>
      <c r="CW4" s="445" t="s">
        <v>45</v>
      </c>
      <c r="CX4" s="555" t="s">
        <v>378</v>
      </c>
      <c r="CY4" s="445" t="s">
        <v>45</v>
      </c>
      <c r="CZ4" s="445" t="s">
        <v>45</v>
      </c>
      <c r="DA4" s="445" t="s">
        <v>45</v>
      </c>
      <c r="DB4" s="445" t="s">
        <v>45</v>
      </c>
      <c r="DC4" s="556" t="s">
        <v>45</v>
      </c>
    </row>
    <row r="5" spans="1:107" ht="14.25" customHeight="1" thickBot="1">
      <c r="A5" s="9"/>
      <c r="B5" s="10"/>
      <c r="C5" s="71"/>
      <c r="D5" s="628"/>
      <c r="E5" s="630"/>
      <c r="F5" s="82"/>
      <c r="G5" s="2"/>
      <c r="H5" s="82"/>
      <c r="I5" s="2"/>
      <c r="J5" s="82"/>
      <c r="K5" s="448"/>
      <c r="L5" s="82">
        <v>3</v>
      </c>
      <c r="M5" s="451">
        <v>1</v>
      </c>
      <c r="N5" s="82">
        <v>3</v>
      </c>
      <c r="O5" s="451">
        <v>1</v>
      </c>
      <c r="P5" s="366">
        <v>2</v>
      </c>
      <c r="Q5" s="451">
        <v>1</v>
      </c>
      <c r="R5" s="532">
        <v>2</v>
      </c>
      <c r="S5" s="532">
        <v>2</v>
      </c>
      <c r="T5" s="82">
        <v>3</v>
      </c>
      <c r="U5" s="451">
        <v>1</v>
      </c>
      <c r="V5" s="82">
        <v>3</v>
      </c>
      <c r="W5" s="451">
        <v>1</v>
      </c>
      <c r="X5" s="294">
        <v>3</v>
      </c>
      <c r="Y5" s="575">
        <v>1</v>
      </c>
      <c r="Z5" s="60">
        <v>2</v>
      </c>
      <c r="AA5" s="451">
        <v>1</v>
      </c>
      <c r="AB5" s="60">
        <v>2</v>
      </c>
      <c r="AC5" s="451">
        <v>1</v>
      </c>
      <c r="AD5" s="82">
        <v>3</v>
      </c>
      <c r="AE5" s="451">
        <v>1</v>
      </c>
      <c r="AF5" s="60">
        <v>2</v>
      </c>
      <c r="AG5" s="341">
        <v>2</v>
      </c>
      <c r="AH5" s="572">
        <v>3</v>
      </c>
      <c r="AI5" s="193">
        <v>2</v>
      </c>
      <c r="AJ5" s="82">
        <v>3</v>
      </c>
      <c r="AK5" s="68">
        <v>2</v>
      </c>
      <c r="AL5" s="82">
        <v>3</v>
      </c>
      <c r="AM5" s="82">
        <v>3</v>
      </c>
      <c r="AN5" s="68">
        <v>2</v>
      </c>
      <c r="AO5" s="577">
        <v>3</v>
      </c>
      <c r="AP5" s="451">
        <v>1</v>
      </c>
      <c r="AQ5" s="370">
        <v>2</v>
      </c>
      <c r="AR5" s="451">
        <v>1</v>
      </c>
      <c r="AS5" s="82">
        <v>3</v>
      </c>
      <c r="AT5" s="451">
        <v>1</v>
      </c>
      <c r="AU5" s="68">
        <v>2</v>
      </c>
      <c r="AV5" s="68">
        <v>2</v>
      </c>
      <c r="AW5" s="68">
        <v>2</v>
      </c>
      <c r="AX5" s="451">
        <v>1</v>
      </c>
      <c r="AY5" s="82">
        <v>3</v>
      </c>
      <c r="AZ5" s="451">
        <v>1</v>
      </c>
      <c r="BA5" s="568">
        <v>3</v>
      </c>
      <c r="BB5" s="68">
        <v>2</v>
      </c>
      <c r="BC5" s="68">
        <v>2</v>
      </c>
      <c r="BD5" s="68">
        <v>2</v>
      </c>
      <c r="BE5" s="82">
        <v>3</v>
      </c>
      <c r="BF5" s="68">
        <v>2</v>
      </c>
      <c r="BG5" s="68">
        <v>2</v>
      </c>
      <c r="BH5" s="341">
        <v>2</v>
      </c>
      <c r="BI5" s="564">
        <v>2</v>
      </c>
      <c r="BJ5" s="82">
        <v>3</v>
      </c>
      <c r="BK5" s="82">
        <v>3</v>
      </c>
      <c r="BL5" s="68">
        <v>2</v>
      </c>
      <c r="BM5" s="451">
        <v>1</v>
      </c>
      <c r="BN5" s="82">
        <v>3</v>
      </c>
      <c r="BO5" s="68">
        <v>2</v>
      </c>
      <c r="BP5" s="68">
        <v>2</v>
      </c>
      <c r="BQ5" s="82">
        <v>3</v>
      </c>
      <c r="BR5" s="68">
        <v>2</v>
      </c>
      <c r="BS5" s="313">
        <v>2</v>
      </c>
      <c r="BT5" s="546">
        <v>3</v>
      </c>
      <c r="BU5" s="68">
        <v>2</v>
      </c>
      <c r="BV5" s="68">
        <v>2</v>
      </c>
      <c r="BW5" s="451">
        <v>1</v>
      </c>
      <c r="BX5" s="68">
        <v>2</v>
      </c>
      <c r="BY5" s="451">
        <v>1</v>
      </c>
      <c r="BZ5" s="82">
        <v>3</v>
      </c>
      <c r="CA5" s="82">
        <v>3</v>
      </c>
      <c r="CB5" s="451">
        <v>1</v>
      </c>
      <c r="CC5" s="82">
        <v>3</v>
      </c>
      <c r="CD5" s="451">
        <v>1</v>
      </c>
      <c r="CE5" s="543">
        <v>2</v>
      </c>
      <c r="CF5" s="451">
        <v>1</v>
      </c>
      <c r="CG5" s="68">
        <v>2</v>
      </c>
      <c r="CH5" s="451">
        <v>1</v>
      </c>
      <c r="CI5" s="82">
        <v>3</v>
      </c>
      <c r="CJ5" s="451">
        <v>1</v>
      </c>
      <c r="CK5" s="82">
        <v>3</v>
      </c>
      <c r="CL5" s="313">
        <v>2</v>
      </c>
      <c r="CM5" s="557">
        <v>1</v>
      </c>
      <c r="CN5" s="558">
        <v>1</v>
      </c>
      <c r="CO5" s="558">
        <v>1</v>
      </c>
      <c r="CP5" s="451">
        <v>1</v>
      </c>
      <c r="CQ5" s="451">
        <v>1</v>
      </c>
      <c r="CR5" s="451">
        <v>1</v>
      </c>
      <c r="CS5" s="451">
        <v>1</v>
      </c>
      <c r="CT5" s="451">
        <v>1</v>
      </c>
      <c r="CU5" s="559">
        <v>1</v>
      </c>
      <c r="CV5" s="451">
        <v>1</v>
      </c>
      <c r="CW5" s="451">
        <v>1</v>
      </c>
      <c r="CX5" s="451">
        <v>1</v>
      </c>
      <c r="CY5" s="451">
        <v>1</v>
      </c>
      <c r="CZ5" s="451">
        <v>1</v>
      </c>
      <c r="DA5" s="451">
        <v>1</v>
      </c>
      <c r="DB5" s="448">
        <v>1</v>
      </c>
      <c r="DC5" s="560">
        <v>1</v>
      </c>
    </row>
    <row r="6" spans="1:109" ht="13.5" thickBot="1">
      <c r="A6" s="11"/>
      <c r="B6" s="12"/>
      <c r="C6" s="72"/>
      <c r="D6" s="33">
        <f>SUM(F5:DD5)</f>
        <v>178</v>
      </c>
      <c r="E6" s="27">
        <f>COUNT(F5:DC5)</f>
        <v>96</v>
      </c>
      <c r="F6" s="70"/>
      <c r="G6" s="70"/>
      <c r="H6" s="70"/>
      <c r="I6" s="70"/>
      <c r="J6" s="70"/>
      <c r="K6" s="185"/>
      <c r="L6" s="70">
        <f aca="true" t="shared" si="6" ref="L6:AQ6">COUNT(L7:L56)</f>
        <v>7</v>
      </c>
      <c r="M6" s="70">
        <f t="shared" si="6"/>
        <v>1</v>
      </c>
      <c r="N6" s="70">
        <f t="shared" si="6"/>
        <v>0</v>
      </c>
      <c r="O6" s="70">
        <f t="shared" si="6"/>
        <v>2</v>
      </c>
      <c r="P6" s="569">
        <f t="shared" si="6"/>
        <v>0</v>
      </c>
      <c r="Q6" s="70">
        <f t="shared" si="6"/>
        <v>1</v>
      </c>
      <c r="R6" s="70">
        <f t="shared" si="6"/>
        <v>6</v>
      </c>
      <c r="S6" s="70">
        <f t="shared" si="6"/>
        <v>1</v>
      </c>
      <c r="T6" s="70">
        <f t="shared" si="6"/>
        <v>4</v>
      </c>
      <c r="U6" s="70">
        <f t="shared" si="6"/>
        <v>2</v>
      </c>
      <c r="V6" s="70">
        <f t="shared" si="6"/>
        <v>17</v>
      </c>
      <c r="W6" s="70">
        <f t="shared" si="6"/>
        <v>3</v>
      </c>
      <c r="X6" s="70">
        <f t="shared" si="6"/>
        <v>14</v>
      </c>
      <c r="Y6" s="569">
        <f t="shared" si="6"/>
        <v>0</v>
      </c>
      <c r="Z6" s="70">
        <f t="shared" si="6"/>
        <v>8</v>
      </c>
      <c r="AA6" s="70">
        <f t="shared" si="6"/>
        <v>0</v>
      </c>
      <c r="AB6" s="70">
        <f t="shared" si="6"/>
        <v>6</v>
      </c>
      <c r="AC6" s="70">
        <f t="shared" si="6"/>
        <v>4</v>
      </c>
      <c r="AD6" s="70">
        <f t="shared" si="6"/>
        <v>9</v>
      </c>
      <c r="AE6" s="70">
        <f t="shared" si="6"/>
        <v>1</v>
      </c>
      <c r="AF6" s="70">
        <f t="shared" si="6"/>
        <v>8</v>
      </c>
      <c r="AG6" s="70">
        <f t="shared" si="6"/>
        <v>4</v>
      </c>
      <c r="AH6" s="569">
        <f t="shared" si="6"/>
        <v>17</v>
      </c>
      <c r="AI6" s="70">
        <f t="shared" si="6"/>
        <v>3</v>
      </c>
      <c r="AJ6" s="70">
        <f t="shared" si="6"/>
        <v>15</v>
      </c>
      <c r="AK6" s="70">
        <f t="shared" si="6"/>
        <v>1</v>
      </c>
      <c r="AL6" s="70">
        <f t="shared" si="6"/>
        <v>11</v>
      </c>
      <c r="AM6" s="70">
        <f t="shared" si="6"/>
        <v>17</v>
      </c>
      <c r="AN6" s="70">
        <f t="shared" si="6"/>
        <v>1</v>
      </c>
      <c r="AO6" s="504">
        <f t="shared" si="6"/>
        <v>0</v>
      </c>
      <c r="AP6" s="70">
        <f t="shared" si="6"/>
        <v>3</v>
      </c>
      <c r="AQ6" s="569">
        <f t="shared" si="6"/>
        <v>4</v>
      </c>
      <c r="AR6" s="70">
        <f aca="true" t="shared" si="7" ref="AR6:BT6">COUNT(AR7:AR56)</f>
        <v>1</v>
      </c>
      <c r="AS6" s="70">
        <f t="shared" si="7"/>
        <v>20</v>
      </c>
      <c r="AT6" s="70">
        <f t="shared" si="7"/>
        <v>4</v>
      </c>
      <c r="AU6" s="70">
        <f t="shared" si="7"/>
        <v>13</v>
      </c>
      <c r="AV6" s="70">
        <f t="shared" si="7"/>
        <v>1</v>
      </c>
      <c r="AW6" s="70">
        <f t="shared" si="7"/>
        <v>18</v>
      </c>
      <c r="AX6" s="70">
        <f t="shared" si="7"/>
        <v>6</v>
      </c>
      <c r="AY6" s="70">
        <f t="shared" si="7"/>
        <v>16</v>
      </c>
      <c r="AZ6" s="70">
        <f t="shared" si="7"/>
        <v>8</v>
      </c>
      <c r="BA6" s="569">
        <f t="shared" si="7"/>
        <v>17</v>
      </c>
      <c r="BB6" s="70">
        <f t="shared" si="7"/>
        <v>11</v>
      </c>
      <c r="BC6" s="70">
        <f t="shared" si="7"/>
        <v>20</v>
      </c>
      <c r="BD6" s="70">
        <f t="shared" si="7"/>
        <v>10</v>
      </c>
      <c r="BE6" s="70">
        <f t="shared" si="7"/>
        <v>8</v>
      </c>
      <c r="BF6" s="70">
        <f t="shared" si="7"/>
        <v>13</v>
      </c>
      <c r="BG6" s="70">
        <f t="shared" si="7"/>
        <v>6</v>
      </c>
      <c r="BH6" s="70">
        <f t="shared" si="7"/>
        <v>10</v>
      </c>
      <c r="BI6" s="134">
        <f t="shared" si="7"/>
        <v>8</v>
      </c>
      <c r="BJ6" s="70">
        <f t="shared" si="7"/>
        <v>11</v>
      </c>
      <c r="BK6" s="70">
        <f t="shared" si="7"/>
        <v>44</v>
      </c>
      <c r="BL6" s="70">
        <f t="shared" si="7"/>
        <v>15</v>
      </c>
      <c r="BM6" s="70">
        <f t="shared" si="7"/>
        <v>4</v>
      </c>
      <c r="BN6" s="70">
        <f t="shared" si="7"/>
        <v>8</v>
      </c>
      <c r="BO6" s="70">
        <f t="shared" si="7"/>
        <v>21</v>
      </c>
      <c r="BP6" s="70">
        <f t="shared" si="7"/>
        <v>9</v>
      </c>
      <c r="BQ6" s="70">
        <f t="shared" si="7"/>
        <v>9</v>
      </c>
      <c r="BR6" s="70">
        <f t="shared" si="7"/>
        <v>7</v>
      </c>
      <c r="BS6" s="70">
        <f t="shared" si="7"/>
        <v>7</v>
      </c>
      <c r="BT6" s="134">
        <f t="shared" si="7"/>
        <v>11</v>
      </c>
      <c r="BU6" s="70">
        <f>COUNT(BU7:BU52)</f>
        <v>4</v>
      </c>
      <c r="BV6" s="70">
        <f>COUNT(BV7:BV52)</f>
        <v>15</v>
      </c>
      <c r="BW6" s="70">
        <f>COUNT(BW7:BW52)</f>
        <v>2</v>
      </c>
      <c r="BX6" s="96">
        <f>COUNT(BX7:BX52)</f>
        <v>25</v>
      </c>
      <c r="BY6" s="70">
        <f>COUNT(BY7:BY52)</f>
        <v>5</v>
      </c>
      <c r="BZ6" s="70">
        <f aca="true" t="shared" si="8" ref="BZ6:DC6">COUNT(BZ7:BZ56)</f>
        <v>20</v>
      </c>
      <c r="CA6" s="70">
        <f t="shared" si="8"/>
        <v>37</v>
      </c>
      <c r="CB6" s="70">
        <f t="shared" si="8"/>
        <v>6</v>
      </c>
      <c r="CC6" s="70">
        <f t="shared" si="8"/>
        <v>11</v>
      </c>
      <c r="CD6" s="70">
        <f t="shared" si="8"/>
        <v>0</v>
      </c>
      <c r="CE6" s="134">
        <f t="shared" si="8"/>
        <v>1</v>
      </c>
      <c r="CF6" s="70">
        <f t="shared" si="8"/>
        <v>2</v>
      </c>
      <c r="CG6" s="70">
        <f t="shared" si="8"/>
        <v>16</v>
      </c>
      <c r="CH6" s="70">
        <f t="shared" si="8"/>
        <v>5</v>
      </c>
      <c r="CI6" s="70">
        <f t="shared" si="8"/>
        <v>0</v>
      </c>
      <c r="CJ6" s="70">
        <f t="shared" si="8"/>
        <v>9</v>
      </c>
      <c r="CK6" s="70">
        <f t="shared" si="8"/>
        <v>10</v>
      </c>
      <c r="CL6" s="70">
        <f t="shared" si="8"/>
        <v>10</v>
      </c>
      <c r="CM6" s="134">
        <f t="shared" si="8"/>
        <v>0</v>
      </c>
      <c r="CN6" s="70">
        <f t="shared" si="8"/>
        <v>0</v>
      </c>
      <c r="CO6" s="70">
        <f t="shared" si="8"/>
        <v>5</v>
      </c>
      <c r="CP6" s="70">
        <f t="shared" si="8"/>
        <v>0</v>
      </c>
      <c r="CQ6" s="70">
        <f t="shared" si="8"/>
        <v>7</v>
      </c>
      <c r="CR6" s="70">
        <f t="shared" si="8"/>
        <v>5</v>
      </c>
      <c r="CS6" s="70">
        <f t="shared" si="8"/>
        <v>5</v>
      </c>
      <c r="CT6" s="70">
        <f t="shared" si="8"/>
        <v>8</v>
      </c>
      <c r="CU6" s="134">
        <f t="shared" si="8"/>
        <v>0</v>
      </c>
      <c r="CV6" s="70">
        <f t="shared" si="8"/>
        <v>2</v>
      </c>
      <c r="CW6" s="70">
        <f t="shared" si="8"/>
        <v>0</v>
      </c>
      <c r="CX6" s="70">
        <f t="shared" si="8"/>
        <v>1</v>
      </c>
      <c r="CY6" s="70">
        <f t="shared" si="8"/>
        <v>2</v>
      </c>
      <c r="CZ6" s="70">
        <f t="shared" si="8"/>
        <v>0</v>
      </c>
      <c r="DA6" s="70">
        <f t="shared" si="8"/>
        <v>6</v>
      </c>
      <c r="DB6" s="70">
        <f t="shared" si="8"/>
        <v>9</v>
      </c>
      <c r="DC6" s="76">
        <f t="shared" si="8"/>
        <v>6</v>
      </c>
      <c r="DE6" s="587"/>
    </row>
    <row r="7" spans="1:107" ht="12.75">
      <c r="A7" s="16">
        <v>1</v>
      </c>
      <c r="B7" s="538" t="s">
        <v>1</v>
      </c>
      <c r="C7" s="538" t="s">
        <v>89</v>
      </c>
      <c r="D7" s="28">
        <f aca="true" t="shared" si="9" ref="D7:D38">SUM(F7:DC7)</f>
        <v>97</v>
      </c>
      <c r="E7" s="48">
        <f aca="true" t="shared" si="10" ref="E7:E38">COUNT(F7:DC7)</f>
        <v>42</v>
      </c>
      <c r="F7" s="413"/>
      <c r="G7" s="413"/>
      <c r="H7" s="413"/>
      <c r="I7" s="413"/>
      <c r="J7" s="413"/>
      <c r="K7" s="416"/>
      <c r="L7" s="413">
        <v>3</v>
      </c>
      <c r="M7" s="413"/>
      <c r="N7" s="413"/>
      <c r="O7" s="422"/>
      <c r="P7" s="371"/>
      <c r="Q7" s="413"/>
      <c r="R7" s="345"/>
      <c r="S7" s="345"/>
      <c r="T7" s="345"/>
      <c r="U7" s="345"/>
      <c r="V7" s="345">
        <v>3</v>
      </c>
      <c r="W7" s="345"/>
      <c r="X7" s="323">
        <v>3</v>
      </c>
      <c r="Y7" s="371"/>
      <c r="Z7" s="345">
        <v>2</v>
      </c>
      <c r="AA7" s="345"/>
      <c r="AB7" s="345"/>
      <c r="AC7" s="345"/>
      <c r="AD7" s="345">
        <v>3</v>
      </c>
      <c r="AE7" s="345"/>
      <c r="AF7" s="345">
        <v>2</v>
      </c>
      <c r="AG7" s="349"/>
      <c r="AH7" s="584">
        <v>3</v>
      </c>
      <c r="AI7" s="291"/>
      <c r="AJ7" s="291">
        <v>3</v>
      </c>
      <c r="AK7" s="291"/>
      <c r="AL7" s="291">
        <v>3</v>
      </c>
      <c r="AM7" s="291">
        <v>3</v>
      </c>
      <c r="AN7" s="291"/>
      <c r="AO7" s="578"/>
      <c r="AP7" s="323"/>
      <c r="AQ7" s="324">
        <v>2</v>
      </c>
      <c r="AR7" s="291"/>
      <c r="AS7" s="291"/>
      <c r="AT7" s="291"/>
      <c r="AU7" s="291"/>
      <c r="AV7" s="291"/>
      <c r="AW7" s="291">
        <v>2</v>
      </c>
      <c r="AX7" s="291"/>
      <c r="AY7" s="291">
        <v>3</v>
      </c>
      <c r="AZ7" s="323"/>
      <c r="BA7" s="324">
        <v>3</v>
      </c>
      <c r="BB7" s="291"/>
      <c r="BC7" s="291">
        <v>2</v>
      </c>
      <c r="BD7" s="291"/>
      <c r="BE7" s="291">
        <v>3</v>
      </c>
      <c r="BF7" s="291">
        <v>2</v>
      </c>
      <c r="BG7" s="291">
        <v>2</v>
      </c>
      <c r="BH7" s="323"/>
      <c r="BI7" s="324"/>
      <c r="BJ7" s="291">
        <v>3</v>
      </c>
      <c r="BK7" s="291">
        <v>3</v>
      </c>
      <c r="BL7" s="291">
        <v>2</v>
      </c>
      <c r="BM7" s="36"/>
      <c r="BN7" s="42">
        <v>3</v>
      </c>
      <c r="BO7" s="87">
        <v>2</v>
      </c>
      <c r="BP7" s="36"/>
      <c r="BQ7" s="36">
        <v>3</v>
      </c>
      <c r="BR7" s="36">
        <v>2</v>
      </c>
      <c r="BS7" s="540">
        <v>2</v>
      </c>
      <c r="BT7" s="547">
        <v>3</v>
      </c>
      <c r="BU7" s="36"/>
      <c r="BV7" s="36">
        <v>2</v>
      </c>
      <c r="BW7" s="36"/>
      <c r="BX7" s="36">
        <v>2</v>
      </c>
      <c r="BY7" s="36"/>
      <c r="BZ7" s="36">
        <v>3</v>
      </c>
      <c r="CA7" s="36">
        <v>3</v>
      </c>
      <c r="CB7" s="36"/>
      <c r="CC7" s="36">
        <v>3</v>
      </c>
      <c r="CD7" s="540"/>
      <c r="CE7" s="315"/>
      <c r="CF7" s="87"/>
      <c r="CG7" s="36">
        <v>2</v>
      </c>
      <c r="CH7" s="87"/>
      <c r="CI7" s="36"/>
      <c r="CJ7" s="42"/>
      <c r="CK7" s="231">
        <v>3</v>
      </c>
      <c r="CL7" s="37">
        <v>2</v>
      </c>
      <c r="CM7" s="122"/>
      <c r="CN7" s="42"/>
      <c r="CO7" s="36"/>
      <c r="CP7" s="42"/>
      <c r="CQ7" s="87">
        <v>1</v>
      </c>
      <c r="CR7" s="36">
        <v>1</v>
      </c>
      <c r="CS7" s="36"/>
      <c r="CT7" s="36">
        <v>1</v>
      </c>
      <c r="CU7" s="125"/>
      <c r="CV7" s="87"/>
      <c r="CW7" s="36"/>
      <c r="CX7" s="87"/>
      <c r="CY7" s="36">
        <v>1</v>
      </c>
      <c r="CZ7" s="36"/>
      <c r="DA7" s="230">
        <v>1</v>
      </c>
      <c r="DB7" s="539">
        <v>1</v>
      </c>
      <c r="DC7" s="37">
        <v>1</v>
      </c>
    </row>
    <row r="8" spans="1:107" ht="12.75">
      <c r="A8" s="18">
        <f>A7+1</f>
        <v>2</v>
      </c>
      <c r="B8" s="538" t="s">
        <v>210</v>
      </c>
      <c r="C8" s="538" t="s">
        <v>76</v>
      </c>
      <c r="D8" s="28">
        <f t="shared" si="9"/>
        <v>91</v>
      </c>
      <c r="E8" s="48">
        <f t="shared" si="10"/>
        <v>38</v>
      </c>
      <c r="F8" s="414"/>
      <c r="G8" s="414"/>
      <c r="H8" s="414"/>
      <c r="I8" s="414"/>
      <c r="J8" s="414"/>
      <c r="K8" s="417"/>
      <c r="L8" s="414"/>
      <c r="M8" s="414"/>
      <c r="N8" s="414"/>
      <c r="O8" s="423"/>
      <c r="P8" s="372"/>
      <c r="Q8" s="414"/>
      <c r="R8" s="346">
        <v>2</v>
      </c>
      <c r="S8" s="346"/>
      <c r="T8" s="346"/>
      <c r="U8" s="346"/>
      <c r="V8" s="346">
        <v>3</v>
      </c>
      <c r="W8" s="346"/>
      <c r="X8" s="301">
        <v>3</v>
      </c>
      <c r="Y8" s="372"/>
      <c r="Z8" s="346">
        <v>2</v>
      </c>
      <c r="AA8" s="346"/>
      <c r="AB8" s="346"/>
      <c r="AC8" s="346"/>
      <c r="AD8" s="346">
        <v>3</v>
      </c>
      <c r="AE8" s="346"/>
      <c r="AF8" s="346">
        <v>2</v>
      </c>
      <c r="AG8" s="350"/>
      <c r="AH8" s="585">
        <v>3</v>
      </c>
      <c r="AI8" s="87"/>
      <c r="AJ8" s="87">
        <v>3</v>
      </c>
      <c r="AK8" s="87"/>
      <c r="AL8" s="87">
        <v>3</v>
      </c>
      <c r="AM8" s="87">
        <v>3</v>
      </c>
      <c r="AN8" s="87"/>
      <c r="AO8" s="579"/>
      <c r="AP8" s="301"/>
      <c r="AQ8" s="325">
        <v>2</v>
      </c>
      <c r="AR8" s="87"/>
      <c r="AS8" s="87">
        <v>3</v>
      </c>
      <c r="AT8" s="87"/>
      <c r="AU8" s="87">
        <v>2</v>
      </c>
      <c r="AV8" s="87"/>
      <c r="AW8" s="87">
        <v>2</v>
      </c>
      <c r="AX8" s="87"/>
      <c r="AY8" s="87">
        <v>3</v>
      </c>
      <c r="AZ8" s="301"/>
      <c r="BA8" s="325">
        <v>3</v>
      </c>
      <c r="BB8" s="87"/>
      <c r="BC8" s="87">
        <v>2</v>
      </c>
      <c r="BD8" s="87"/>
      <c r="BE8" s="87">
        <v>3</v>
      </c>
      <c r="BF8" s="87"/>
      <c r="BG8" s="87">
        <v>2</v>
      </c>
      <c r="BH8" s="301"/>
      <c r="BI8" s="325"/>
      <c r="BJ8" s="87">
        <v>3</v>
      </c>
      <c r="BK8" s="87">
        <v>3</v>
      </c>
      <c r="BL8" s="87">
        <v>2</v>
      </c>
      <c r="BM8" s="36"/>
      <c r="BN8" s="36">
        <v>3</v>
      </c>
      <c r="BO8" s="36">
        <v>2</v>
      </c>
      <c r="BP8" s="36"/>
      <c r="BQ8" s="36">
        <v>3</v>
      </c>
      <c r="BR8" s="36"/>
      <c r="BS8" s="540"/>
      <c r="BT8" s="547">
        <v>3</v>
      </c>
      <c r="BU8" s="36"/>
      <c r="BV8" s="36">
        <v>2</v>
      </c>
      <c r="BW8" s="36"/>
      <c r="BX8" s="36">
        <v>2</v>
      </c>
      <c r="BY8" s="36"/>
      <c r="BZ8" s="36">
        <v>3</v>
      </c>
      <c r="CA8" s="36">
        <v>3</v>
      </c>
      <c r="CB8" s="36"/>
      <c r="CC8" s="36">
        <v>3</v>
      </c>
      <c r="CD8" s="540"/>
      <c r="CE8" s="315"/>
      <c r="CF8" s="36"/>
      <c r="CG8" s="36">
        <v>2</v>
      </c>
      <c r="CH8" s="36"/>
      <c r="CI8" s="36"/>
      <c r="CJ8" s="36"/>
      <c r="CK8" s="87">
        <v>3</v>
      </c>
      <c r="CL8" s="37"/>
      <c r="CM8" s="122"/>
      <c r="CN8" s="36"/>
      <c r="CO8" s="36"/>
      <c r="CP8" s="36"/>
      <c r="CQ8" s="36">
        <v>1</v>
      </c>
      <c r="CR8" s="36"/>
      <c r="CS8" s="36">
        <v>1</v>
      </c>
      <c r="CT8" s="36"/>
      <c r="CU8" s="125"/>
      <c r="CV8" s="36"/>
      <c r="CW8" s="36"/>
      <c r="CX8" s="36"/>
      <c r="CY8" s="36">
        <v>1</v>
      </c>
      <c r="CZ8" s="36"/>
      <c r="DA8" s="36">
        <v>1</v>
      </c>
      <c r="DB8" s="122"/>
      <c r="DC8" s="37">
        <v>1</v>
      </c>
    </row>
    <row r="9" spans="1:107" ht="12.75">
      <c r="A9" s="18">
        <f>A8+1</f>
        <v>3</v>
      </c>
      <c r="B9" s="538" t="s">
        <v>55</v>
      </c>
      <c r="C9" s="538" t="s">
        <v>183</v>
      </c>
      <c r="D9" s="28">
        <f t="shared" si="9"/>
        <v>83</v>
      </c>
      <c r="E9" s="48">
        <f t="shared" si="10"/>
        <v>44</v>
      </c>
      <c r="F9" s="415"/>
      <c r="G9" s="415"/>
      <c r="H9" s="415"/>
      <c r="I9" s="415"/>
      <c r="J9" s="415"/>
      <c r="K9" s="418"/>
      <c r="L9" s="415">
        <v>3</v>
      </c>
      <c r="M9" s="415"/>
      <c r="N9" s="415"/>
      <c r="O9" s="424">
        <v>1</v>
      </c>
      <c r="P9" s="373"/>
      <c r="Q9" s="415"/>
      <c r="R9" s="347"/>
      <c r="S9" s="347"/>
      <c r="T9" s="347"/>
      <c r="U9" s="347"/>
      <c r="V9" s="347"/>
      <c r="W9" s="347"/>
      <c r="X9" s="302"/>
      <c r="Y9" s="373"/>
      <c r="Z9" s="347"/>
      <c r="AA9" s="347"/>
      <c r="AB9" s="347"/>
      <c r="AC9" s="347"/>
      <c r="AD9" s="347"/>
      <c r="AE9" s="347">
        <v>1</v>
      </c>
      <c r="AF9" s="347">
        <v>2</v>
      </c>
      <c r="AG9" s="351">
        <v>2</v>
      </c>
      <c r="AH9" s="586">
        <v>3</v>
      </c>
      <c r="AI9" s="85">
        <v>2</v>
      </c>
      <c r="AJ9" s="85">
        <v>3</v>
      </c>
      <c r="AK9" s="85">
        <v>2</v>
      </c>
      <c r="AL9" s="85">
        <v>3</v>
      </c>
      <c r="AM9" s="85">
        <v>3</v>
      </c>
      <c r="AN9" s="85"/>
      <c r="AO9" s="580"/>
      <c r="AP9" s="302"/>
      <c r="AQ9" s="326"/>
      <c r="AR9" s="85"/>
      <c r="AS9" s="85">
        <v>3</v>
      </c>
      <c r="AT9" s="85">
        <v>1</v>
      </c>
      <c r="AU9" s="85"/>
      <c r="AV9" s="85"/>
      <c r="AW9" s="85"/>
      <c r="AX9" s="85">
        <v>1</v>
      </c>
      <c r="AY9" s="85">
        <v>3</v>
      </c>
      <c r="AZ9" s="302">
        <v>1</v>
      </c>
      <c r="BA9" s="326"/>
      <c r="BB9" s="85">
        <v>2</v>
      </c>
      <c r="BC9" s="85">
        <v>2</v>
      </c>
      <c r="BD9" s="85">
        <v>2</v>
      </c>
      <c r="BE9" s="85"/>
      <c r="BF9" s="85">
        <v>2</v>
      </c>
      <c r="BG9" s="85"/>
      <c r="BH9" s="302">
        <v>2</v>
      </c>
      <c r="BI9" s="326">
        <v>2</v>
      </c>
      <c r="BJ9" s="85">
        <v>3</v>
      </c>
      <c r="BK9" s="85">
        <v>3</v>
      </c>
      <c r="BL9" s="85"/>
      <c r="BM9" s="40">
        <v>1</v>
      </c>
      <c r="BN9" s="40"/>
      <c r="BO9" s="85">
        <v>2</v>
      </c>
      <c r="BP9" s="40"/>
      <c r="BQ9" s="40"/>
      <c r="BR9" s="40"/>
      <c r="BS9" s="128"/>
      <c r="BT9" s="548"/>
      <c r="BU9" s="40"/>
      <c r="BV9" s="40"/>
      <c r="BW9" s="40"/>
      <c r="BX9" s="40">
        <v>2</v>
      </c>
      <c r="BY9" s="40">
        <v>1</v>
      </c>
      <c r="BZ9" s="40">
        <v>3</v>
      </c>
      <c r="CA9" s="40"/>
      <c r="CB9" s="40">
        <v>1</v>
      </c>
      <c r="CC9" s="40">
        <v>3</v>
      </c>
      <c r="CD9" s="128"/>
      <c r="CE9" s="316">
        <v>2</v>
      </c>
      <c r="CF9" s="85">
        <v>1</v>
      </c>
      <c r="CG9" s="40">
        <v>2</v>
      </c>
      <c r="CH9" s="85"/>
      <c r="CI9" s="40"/>
      <c r="CJ9" s="40">
        <v>1</v>
      </c>
      <c r="CK9" s="85">
        <v>3</v>
      </c>
      <c r="CL9" s="41">
        <v>2</v>
      </c>
      <c r="CM9" s="123"/>
      <c r="CN9" s="40"/>
      <c r="CO9" s="40">
        <v>1</v>
      </c>
      <c r="CP9" s="40"/>
      <c r="CQ9" s="85"/>
      <c r="CR9" s="40"/>
      <c r="CS9" s="40">
        <v>1</v>
      </c>
      <c r="CT9" s="40">
        <v>1</v>
      </c>
      <c r="CU9" s="126"/>
      <c r="CV9" s="85">
        <v>1</v>
      </c>
      <c r="CW9" s="40"/>
      <c r="CX9" s="85"/>
      <c r="CY9" s="40"/>
      <c r="CZ9" s="40"/>
      <c r="DA9" s="85">
        <v>1</v>
      </c>
      <c r="DB9" s="123">
        <v>1</v>
      </c>
      <c r="DC9" s="41">
        <v>1</v>
      </c>
    </row>
    <row r="10" spans="1:107" ht="12.75">
      <c r="A10" s="18">
        <v>4</v>
      </c>
      <c r="B10" s="538" t="s">
        <v>2</v>
      </c>
      <c r="C10" s="538" t="s">
        <v>181</v>
      </c>
      <c r="D10" s="28">
        <f t="shared" si="9"/>
        <v>83</v>
      </c>
      <c r="E10" s="48">
        <f t="shared" si="10"/>
        <v>42</v>
      </c>
      <c r="F10" s="415"/>
      <c r="G10" s="415"/>
      <c r="H10" s="415"/>
      <c r="I10" s="415"/>
      <c r="J10" s="415"/>
      <c r="K10" s="418"/>
      <c r="L10" s="415">
        <v>3</v>
      </c>
      <c r="M10" s="415"/>
      <c r="N10" s="415"/>
      <c r="O10" s="424"/>
      <c r="P10" s="373"/>
      <c r="Q10" s="415"/>
      <c r="R10" s="347"/>
      <c r="S10" s="347"/>
      <c r="T10" s="347"/>
      <c r="U10" s="347"/>
      <c r="V10" s="347">
        <v>3</v>
      </c>
      <c r="W10" s="347"/>
      <c r="X10" s="302"/>
      <c r="Y10" s="373"/>
      <c r="Z10" s="347"/>
      <c r="AA10" s="347"/>
      <c r="AB10" s="347"/>
      <c r="AC10" s="347"/>
      <c r="AD10" s="347"/>
      <c r="AE10" s="347"/>
      <c r="AF10" s="347"/>
      <c r="AG10" s="351"/>
      <c r="AH10" s="586"/>
      <c r="AI10" s="85"/>
      <c r="AJ10" s="85"/>
      <c r="AK10" s="85"/>
      <c r="AL10" s="85">
        <v>3</v>
      </c>
      <c r="AM10" s="85">
        <v>3</v>
      </c>
      <c r="AN10" s="85"/>
      <c r="AO10" s="580"/>
      <c r="AP10" s="302"/>
      <c r="AQ10" s="326"/>
      <c r="AR10" s="85"/>
      <c r="AS10" s="85">
        <v>3</v>
      </c>
      <c r="AT10" s="85">
        <v>1</v>
      </c>
      <c r="AU10" s="85">
        <v>2</v>
      </c>
      <c r="AV10" s="85"/>
      <c r="AW10" s="85"/>
      <c r="AX10" s="85"/>
      <c r="AY10" s="85">
        <v>3</v>
      </c>
      <c r="AZ10" s="302">
        <v>1</v>
      </c>
      <c r="BA10" s="326">
        <v>3</v>
      </c>
      <c r="BB10" s="85">
        <v>2</v>
      </c>
      <c r="BC10" s="85"/>
      <c r="BD10" s="85"/>
      <c r="BE10" s="85">
        <v>3</v>
      </c>
      <c r="BF10" s="85">
        <v>2</v>
      </c>
      <c r="BG10" s="85">
        <v>2</v>
      </c>
      <c r="BH10" s="302">
        <v>2</v>
      </c>
      <c r="BI10" s="326">
        <v>2</v>
      </c>
      <c r="BJ10" s="85"/>
      <c r="BK10" s="85">
        <v>3</v>
      </c>
      <c r="BL10" s="85">
        <v>2</v>
      </c>
      <c r="BM10" s="40">
        <v>1</v>
      </c>
      <c r="BN10" s="40"/>
      <c r="BO10" s="40">
        <v>2</v>
      </c>
      <c r="BP10" s="85">
        <v>2</v>
      </c>
      <c r="BQ10" s="40"/>
      <c r="BR10" s="40">
        <v>2</v>
      </c>
      <c r="BS10" s="128"/>
      <c r="BT10" s="548">
        <v>3</v>
      </c>
      <c r="BU10" s="40"/>
      <c r="BV10" s="40">
        <v>2</v>
      </c>
      <c r="BW10" s="40">
        <v>1</v>
      </c>
      <c r="BX10" s="40">
        <v>2</v>
      </c>
      <c r="BY10" s="40">
        <v>1</v>
      </c>
      <c r="BZ10" s="40">
        <v>3</v>
      </c>
      <c r="CA10" s="40">
        <v>3</v>
      </c>
      <c r="CB10" s="40">
        <v>1</v>
      </c>
      <c r="CC10" s="40">
        <v>3</v>
      </c>
      <c r="CD10" s="128"/>
      <c r="CE10" s="316"/>
      <c r="CF10" s="40"/>
      <c r="CG10" s="40">
        <v>2</v>
      </c>
      <c r="CH10" s="40">
        <v>1</v>
      </c>
      <c r="CI10" s="40"/>
      <c r="CJ10" s="40">
        <v>1</v>
      </c>
      <c r="CK10" s="85">
        <v>3</v>
      </c>
      <c r="CL10" s="41"/>
      <c r="CM10" s="123"/>
      <c r="CN10" s="40"/>
      <c r="CO10" s="40">
        <v>1</v>
      </c>
      <c r="CP10" s="40"/>
      <c r="CQ10" s="40">
        <v>1</v>
      </c>
      <c r="CR10" s="40">
        <v>1</v>
      </c>
      <c r="CS10" s="40">
        <v>1</v>
      </c>
      <c r="CT10" s="40">
        <v>1</v>
      </c>
      <c r="CU10" s="126"/>
      <c r="CV10" s="40"/>
      <c r="CW10" s="40"/>
      <c r="CX10" s="40"/>
      <c r="CY10" s="40"/>
      <c r="CZ10" s="40"/>
      <c r="DA10" s="40"/>
      <c r="DB10" s="123">
        <v>1</v>
      </c>
      <c r="DC10" s="41">
        <v>1</v>
      </c>
    </row>
    <row r="11" spans="1:107" ht="12.75">
      <c r="A11" s="18">
        <v>5</v>
      </c>
      <c r="B11" s="538" t="s">
        <v>51</v>
      </c>
      <c r="C11" s="538" t="s">
        <v>52</v>
      </c>
      <c r="D11" s="28">
        <f t="shared" si="9"/>
        <v>69</v>
      </c>
      <c r="E11" s="48">
        <f t="shared" si="10"/>
        <v>31</v>
      </c>
      <c r="F11" s="415"/>
      <c r="G11" s="415"/>
      <c r="H11" s="415"/>
      <c r="I11" s="415"/>
      <c r="J11" s="415"/>
      <c r="K11" s="418"/>
      <c r="L11" s="415"/>
      <c r="M11" s="415"/>
      <c r="N11" s="415"/>
      <c r="O11" s="424"/>
      <c r="P11" s="373"/>
      <c r="Q11" s="415"/>
      <c r="R11" s="347">
        <v>2</v>
      </c>
      <c r="S11" s="347"/>
      <c r="T11" s="347"/>
      <c r="U11" s="347"/>
      <c r="V11" s="347">
        <v>3</v>
      </c>
      <c r="W11" s="347"/>
      <c r="X11" s="302">
        <v>3</v>
      </c>
      <c r="Y11" s="373"/>
      <c r="Z11" s="347"/>
      <c r="AA11" s="347"/>
      <c r="AB11" s="347"/>
      <c r="AC11" s="347"/>
      <c r="AD11" s="347">
        <v>3</v>
      </c>
      <c r="AE11" s="347"/>
      <c r="AF11" s="347">
        <v>2</v>
      </c>
      <c r="AG11" s="351">
        <v>2</v>
      </c>
      <c r="AH11" s="586">
        <v>3</v>
      </c>
      <c r="AI11" s="85"/>
      <c r="AJ11" s="85"/>
      <c r="AK11" s="85"/>
      <c r="AL11" s="85">
        <v>3</v>
      </c>
      <c r="AM11" s="85">
        <v>3</v>
      </c>
      <c r="AN11" s="85"/>
      <c r="AO11" s="580"/>
      <c r="AP11" s="302"/>
      <c r="AQ11" s="326"/>
      <c r="AR11" s="85"/>
      <c r="AS11" s="85">
        <v>3</v>
      </c>
      <c r="AT11" s="85"/>
      <c r="AU11" s="85"/>
      <c r="AV11" s="85"/>
      <c r="AW11" s="85"/>
      <c r="AX11" s="85"/>
      <c r="AY11" s="85"/>
      <c r="AZ11" s="302">
        <v>1</v>
      </c>
      <c r="BA11" s="326">
        <v>3</v>
      </c>
      <c r="BB11" s="85">
        <v>2</v>
      </c>
      <c r="BC11" s="85">
        <v>2</v>
      </c>
      <c r="BD11" s="85">
        <v>2</v>
      </c>
      <c r="BE11" s="85"/>
      <c r="BF11" s="85"/>
      <c r="BG11" s="85"/>
      <c r="BH11" s="302">
        <v>2</v>
      </c>
      <c r="BI11" s="326"/>
      <c r="BJ11" s="85"/>
      <c r="BK11" s="85">
        <v>3</v>
      </c>
      <c r="BL11" s="85"/>
      <c r="BM11" s="40">
        <v>1</v>
      </c>
      <c r="BN11" s="40">
        <v>3</v>
      </c>
      <c r="BO11" s="40">
        <v>2</v>
      </c>
      <c r="BP11" s="85">
        <v>2</v>
      </c>
      <c r="BQ11" s="40"/>
      <c r="BR11" s="40"/>
      <c r="BS11" s="128"/>
      <c r="BT11" s="548"/>
      <c r="BU11" s="40"/>
      <c r="BV11" s="40"/>
      <c r="BW11" s="40"/>
      <c r="BX11" s="40">
        <v>2</v>
      </c>
      <c r="BY11" s="40">
        <v>1</v>
      </c>
      <c r="BZ11" s="40">
        <v>3</v>
      </c>
      <c r="CA11" s="40">
        <v>3</v>
      </c>
      <c r="CB11" s="40">
        <v>1</v>
      </c>
      <c r="CC11" s="40"/>
      <c r="CD11" s="128"/>
      <c r="CE11" s="316"/>
      <c r="CF11" s="40">
        <v>1</v>
      </c>
      <c r="CG11" s="40">
        <v>2</v>
      </c>
      <c r="CH11" s="40">
        <v>1</v>
      </c>
      <c r="CI11" s="40"/>
      <c r="CJ11" s="40"/>
      <c r="CK11" s="85">
        <v>3</v>
      </c>
      <c r="CL11" s="41">
        <v>2</v>
      </c>
      <c r="CM11" s="123"/>
      <c r="CN11" s="40"/>
      <c r="CO11" s="40"/>
      <c r="CP11" s="40"/>
      <c r="CQ11" s="40"/>
      <c r="CR11" s="40"/>
      <c r="CS11" s="40"/>
      <c r="CT11" s="40"/>
      <c r="CU11" s="126"/>
      <c r="CV11" s="40"/>
      <c r="CW11" s="40"/>
      <c r="CX11" s="40"/>
      <c r="CY11" s="40"/>
      <c r="CZ11" s="40"/>
      <c r="DA11" s="40"/>
      <c r="DB11" s="123"/>
      <c r="DC11" s="41"/>
    </row>
    <row r="12" spans="1:107" ht="12.75">
      <c r="A12" s="18">
        <v>6</v>
      </c>
      <c r="B12" s="538" t="s">
        <v>21</v>
      </c>
      <c r="C12" s="538" t="s">
        <v>22</v>
      </c>
      <c r="D12" s="28">
        <f t="shared" si="9"/>
        <v>64</v>
      </c>
      <c r="E12" s="48">
        <f t="shared" si="10"/>
        <v>32</v>
      </c>
      <c r="F12" s="415"/>
      <c r="G12" s="415"/>
      <c r="H12" s="415"/>
      <c r="I12" s="415"/>
      <c r="J12" s="415"/>
      <c r="K12" s="418"/>
      <c r="L12" s="415"/>
      <c r="M12" s="415"/>
      <c r="N12" s="415"/>
      <c r="O12" s="424"/>
      <c r="P12" s="373"/>
      <c r="Q12" s="415"/>
      <c r="R12" s="347"/>
      <c r="S12" s="347"/>
      <c r="T12" s="347">
        <v>3</v>
      </c>
      <c r="U12" s="347"/>
      <c r="V12" s="347">
        <v>3</v>
      </c>
      <c r="W12" s="347">
        <v>1</v>
      </c>
      <c r="X12" s="302">
        <v>3</v>
      </c>
      <c r="Y12" s="373"/>
      <c r="Z12" s="347">
        <v>2</v>
      </c>
      <c r="AA12" s="347"/>
      <c r="AB12" s="347">
        <v>2</v>
      </c>
      <c r="AC12" s="347">
        <v>1</v>
      </c>
      <c r="AD12" s="347"/>
      <c r="AE12" s="347"/>
      <c r="AF12" s="347"/>
      <c r="AG12" s="351"/>
      <c r="AH12" s="586">
        <v>3</v>
      </c>
      <c r="AI12" s="85"/>
      <c r="AJ12" s="85">
        <v>3</v>
      </c>
      <c r="AK12" s="85"/>
      <c r="AL12" s="85"/>
      <c r="AM12" s="85">
        <v>3</v>
      </c>
      <c r="AN12" s="85"/>
      <c r="AO12" s="580"/>
      <c r="AP12" s="302"/>
      <c r="AQ12" s="326"/>
      <c r="AR12" s="85"/>
      <c r="AS12" s="85"/>
      <c r="AT12" s="85"/>
      <c r="AU12" s="85">
        <v>2</v>
      </c>
      <c r="AV12" s="85"/>
      <c r="AW12" s="85">
        <v>2</v>
      </c>
      <c r="AX12" s="85">
        <v>1</v>
      </c>
      <c r="AY12" s="85">
        <v>3</v>
      </c>
      <c r="AZ12" s="302"/>
      <c r="BA12" s="326">
        <v>3</v>
      </c>
      <c r="BB12" s="85"/>
      <c r="BC12" s="85">
        <v>2</v>
      </c>
      <c r="BD12" s="85"/>
      <c r="BE12" s="85"/>
      <c r="BF12" s="85">
        <v>2</v>
      </c>
      <c r="BG12" s="85"/>
      <c r="BH12" s="302"/>
      <c r="BI12" s="326"/>
      <c r="BJ12" s="85"/>
      <c r="BK12" s="85">
        <v>3</v>
      </c>
      <c r="BL12" s="85"/>
      <c r="BM12" s="40"/>
      <c r="BN12" s="40"/>
      <c r="BO12" s="40">
        <v>2</v>
      </c>
      <c r="BP12" s="40"/>
      <c r="BQ12" s="40"/>
      <c r="BR12" s="40"/>
      <c r="BS12" s="128"/>
      <c r="BT12" s="548"/>
      <c r="BU12" s="40"/>
      <c r="BV12" s="40"/>
      <c r="BW12" s="40"/>
      <c r="BX12" s="40">
        <v>2</v>
      </c>
      <c r="BY12" s="40"/>
      <c r="BZ12" s="40">
        <v>3</v>
      </c>
      <c r="CA12" s="40">
        <v>3</v>
      </c>
      <c r="CB12" s="40"/>
      <c r="CC12" s="40"/>
      <c r="CD12" s="128"/>
      <c r="CE12" s="316"/>
      <c r="CF12" s="40"/>
      <c r="CG12" s="40">
        <v>2</v>
      </c>
      <c r="CH12" s="40">
        <v>1</v>
      </c>
      <c r="CI12" s="40"/>
      <c r="CJ12" s="40">
        <v>1</v>
      </c>
      <c r="CK12" s="85"/>
      <c r="CL12" s="41">
        <v>2</v>
      </c>
      <c r="CM12" s="123"/>
      <c r="CN12" s="40"/>
      <c r="CO12" s="40"/>
      <c r="CP12" s="40"/>
      <c r="CQ12" s="40"/>
      <c r="CR12" s="40">
        <v>1</v>
      </c>
      <c r="CS12" s="40">
        <v>1</v>
      </c>
      <c r="CT12" s="40">
        <v>1</v>
      </c>
      <c r="CU12" s="126"/>
      <c r="CV12" s="40"/>
      <c r="CW12" s="40"/>
      <c r="CX12" s="40">
        <v>1</v>
      </c>
      <c r="CY12" s="40"/>
      <c r="CZ12" s="40"/>
      <c r="DA12" s="40">
        <v>1</v>
      </c>
      <c r="DB12" s="123">
        <v>1</v>
      </c>
      <c r="DC12" s="41"/>
    </row>
    <row r="13" spans="1:107" ht="12.75">
      <c r="A13" s="18">
        <f>+A12+1</f>
        <v>7</v>
      </c>
      <c r="B13" s="538" t="s">
        <v>217</v>
      </c>
      <c r="C13" s="538" t="s">
        <v>38</v>
      </c>
      <c r="D13" s="28">
        <f t="shared" si="9"/>
        <v>62</v>
      </c>
      <c r="E13" s="48">
        <f t="shared" si="10"/>
        <v>26</v>
      </c>
      <c r="F13" s="415"/>
      <c r="G13" s="415"/>
      <c r="H13" s="415"/>
      <c r="I13" s="415"/>
      <c r="J13" s="415"/>
      <c r="K13" s="418"/>
      <c r="L13" s="415"/>
      <c r="M13" s="415"/>
      <c r="N13" s="415"/>
      <c r="O13" s="424"/>
      <c r="P13" s="373"/>
      <c r="Q13" s="415"/>
      <c r="R13" s="347"/>
      <c r="S13" s="347"/>
      <c r="T13" s="347"/>
      <c r="U13" s="347"/>
      <c r="V13" s="347">
        <v>3</v>
      </c>
      <c r="W13" s="347"/>
      <c r="X13" s="302"/>
      <c r="Y13" s="373"/>
      <c r="Z13" s="347">
        <v>2</v>
      </c>
      <c r="AA13" s="347"/>
      <c r="AB13" s="347"/>
      <c r="AC13" s="347"/>
      <c r="AD13" s="347"/>
      <c r="AE13" s="347"/>
      <c r="AF13" s="347">
        <v>2</v>
      </c>
      <c r="AG13" s="351">
        <v>2</v>
      </c>
      <c r="AH13" s="586"/>
      <c r="AI13" s="85"/>
      <c r="AJ13" s="85">
        <v>3</v>
      </c>
      <c r="AK13" s="85"/>
      <c r="AL13" s="85">
        <v>3</v>
      </c>
      <c r="AM13" s="85">
        <v>3</v>
      </c>
      <c r="AN13" s="85"/>
      <c r="AO13" s="580"/>
      <c r="AP13" s="302"/>
      <c r="AQ13" s="326"/>
      <c r="AR13" s="85"/>
      <c r="AS13" s="85">
        <v>3</v>
      </c>
      <c r="AT13" s="85"/>
      <c r="AU13" s="85">
        <v>2</v>
      </c>
      <c r="AV13" s="85"/>
      <c r="AW13" s="85">
        <v>2</v>
      </c>
      <c r="AX13" s="85"/>
      <c r="AY13" s="85"/>
      <c r="AZ13" s="302"/>
      <c r="BA13" s="326"/>
      <c r="BB13" s="85"/>
      <c r="BC13" s="85">
        <v>2</v>
      </c>
      <c r="BD13" s="85"/>
      <c r="BE13" s="85"/>
      <c r="BF13" s="85"/>
      <c r="BG13" s="85"/>
      <c r="BH13" s="302"/>
      <c r="BI13" s="326">
        <v>2</v>
      </c>
      <c r="BJ13" s="85"/>
      <c r="BK13" s="85">
        <v>3</v>
      </c>
      <c r="BL13" s="85">
        <v>2</v>
      </c>
      <c r="BM13" s="40"/>
      <c r="BN13" s="40">
        <v>3</v>
      </c>
      <c r="BO13" s="85">
        <v>2</v>
      </c>
      <c r="BP13" s="40"/>
      <c r="BQ13" s="40">
        <v>3</v>
      </c>
      <c r="BR13" s="40">
        <v>2</v>
      </c>
      <c r="BS13" s="128">
        <v>2</v>
      </c>
      <c r="BT13" s="548"/>
      <c r="BU13" s="40">
        <v>2</v>
      </c>
      <c r="BV13" s="40">
        <v>2</v>
      </c>
      <c r="BW13" s="40"/>
      <c r="BX13" s="40">
        <v>2</v>
      </c>
      <c r="BY13" s="40"/>
      <c r="BZ13" s="40">
        <v>3</v>
      </c>
      <c r="CA13" s="40">
        <v>3</v>
      </c>
      <c r="CB13" s="40"/>
      <c r="CC13" s="40"/>
      <c r="CD13" s="128"/>
      <c r="CE13" s="316"/>
      <c r="CF13" s="85"/>
      <c r="CG13" s="40">
        <v>2</v>
      </c>
      <c r="CH13" s="85"/>
      <c r="CI13" s="40"/>
      <c r="CJ13" s="40"/>
      <c r="CK13" s="120"/>
      <c r="CL13" s="41">
        <v>2</v>
      </c>
      <c r="CM13" s="123"/>
      <c r="CN13" s="40"/>
      <c r="CO13" s="40"/>
      <c r="CP13" s="40"/>
      <c r="CQ13" s="85"/>
      <c r="CR13" s="40"/>
      <c r="CS13" s="40"/>
      <c r="CT13" s="40"/>
      <c r="CU13" s="126"/>
      <c r="CV13" s="85"/>
      <c r="CW13" s="40"/>
      <c r="CX13" s="85"/>
      <c r="CY13" s="40"/>
      <c r="CZ13" s="40"/>
      <c r="DA13" s="57"/>
      <c r="DB13" s="308"/>
      <c r="DC13" s="41"/>
    </row>
    <row r="14" spans="1:107" ht="12.75">
      <c r="A14" s="18">
        <f aca="true" t="shared" si="11" ref="A14:A56">A13+1</f>
        <v>8</v>
      </c>
      <c r="B14" s="538" t="s">
        <v>121</v>
      </c>
      <c r="C14" s="538" t="s">
        <v>122</v>
      </c>
      <c r="D14" s="28">
        <f t="shared" si="9"/>
        <v>62</v>
      </c>
      <c r="E14" s="48">
        <f t="shared" si="10"/>
        <v>26</v>
      </c>
      <c r="F14" s="415"/>
      <c r="G14" s="415"/>
      <c r="H14" s="415"/>
      <c r="I14" s="415"/>
      <c r="J14" s="415"/>
      <c r="K14" s="418"/>
      <c r="L14" s="415"/>
      <c r="M14" s="415"/>
      <c r="N14" s="415"/>
      <c r="O14" s="424"/>
      <c r="P14" s="373"/>
      <c r="Q14" s="415"/>
      <c r="R14" s="347"/>
      <c r="S14" s="347"/>
      <c r="T14" s="347"/>
      <c r="U14" s="347"/>
      <c r="V14" s="347">
        <v>3</v>
      </c>
      <c r="W14" s="347"/>
      <c r="X14" s="302"/>
      <c r="Y14" s="373"/>
      <c r="Z14" s="347">
        <v>2</v>
      </c>
      <c r="AA14" s="347"/>
      <c r="AB14" s="347"/>
      <c r="AC14" s="347"/>
      <c r="AD14" s="347"/>
      <c r="AE14" s="347"/>
      <c r="AF14" s="347">
        <v>2</v>
      </c>
      <c r="AG14" s="351">
        <v>2</v>
      </c>
      <c r="AH14" s="586"/>
      <c r="AI14" s="85"/>
      <c r="AJ14" s="85">
        <v>3</v>
      </c>
      <c r="AK14" s="85"/>
      <c r="AL14" s="85">
        <v>3</v>
      </c>
      <c r="AM14" s="85">
        <v>3</v>
      </c>
      <c r="AN14" s="85"/>
      <c r="AO14" s="580"/>
      <c r="AP14" s="302"/>
      <c r="AQ14" s="326"/>
      <c r="AR14" s="85"/>
      <c r="AS14" s="85">
        <v>3</v>
      </c>
      <c r="AT14" s="85"/>
      <c r="AU14" s="85">
        <v>2</v>
      </c>
      <c r="AV14" s="85"/>
      <c r="AW14" s="85">
        <v>2</v>
      </c>
      <c r="AX14" s="85"/>
      <c r="AY14" s="85"/>
      <c r="AZ14" s="302"/>
      <c r="BA14" s="326"/>
      <c r="BB14" s="85"/>
      <c r="BC14" s="85">
        <v>2</v>
      </c>
      <c r="BD14" s="85"/>
      <c r="BE14" s="85"/>
      <c r="BF14" s="85"/>
      <c r="BG14" s="85"/>
      <c r="BH14" s="302"/>
      <c r="BI14" s="326">
        <v>2</v>
      </c>
      <c r="BJ14" s="85"/>
      <c r="BK14" s="85">
        <v>3</v>
      </c>
      <c r="BL14" s="85">
        <v>2</v>
      </c>
      <c r="BM14" s="40"/>
      <c r="BN14" s="40">
        <v>3</v>
      </c>
      <c r="BO14" s="40">
        <v>2</v>
      </c>
      <c r="BP14" s="40"/>
      <c r="BQ14" s="40">
        <v>3</v>
      </c>
      <c r="BR14" s="40">
        <v>2</v>
      </c>
      <c r="BS14" s="128">
        <v>2</v>
      </c>
      <c r="BT14" s="548"/>
      <c r="BU14" s="40">
        <v>2</v>
      </c>
      <c r="BV14" s="40">
        <v>2</v>
      </c>
      <c r="BW14" s="40"/>
      <c r="BX14" s="40">
        <v>2</v>
      </c>
      <c r="BY14" s="40"/>
      <c r="BZ14" s="40">
        <v>3</v>
      </c>
      <c r="CA14" s="40">
        <v>3</v>
      </c>
      <c r="CB14" s="40"/>
      <c r="CC14" s="40"/>
      <c r="CD14" s="128"/>
      <c r="CE14" s="316"/>
      <c r="CF14" s="40"/>
      <c r="CG14" s="40">
        <v>2</v>
      </c>
      <c r="CH14" s="40"/>
      <c r="CI14" s="40"/>
      <c r="CJ14" s="40"/>
      <c r="CK14" s="85"/>
      <c r="CL14" s="41">
        <v>2</v>
      </c>
      <c r="CM14" s="123"/>
      <c r="CN14" s="40"/>
      <c r="CO14" s="40"/>
      <c r="CP14" s="40"/>
      <c r="CQ14" s="40"/>
      <c r="CR14" s="40"/>
      <c r="CS14" s="40"/>
      <c r="CT14" s="40"/>
      <c r="CU14" s="126"/>
      <c r="CV14" s="40"/>
      <c r="CW14" s="40"/>
      <c r="CX14" s="40"/>
      <c r="CY14" s="40"/>
      <c r="CZ14" s="40"/>
      <c r="DA14" s="40"/>
      <c r="DB14" s="123"/>
      <c r="DC14" s="41"/>
    </row>
    <row r="15" spans="1:107" ht="12.75">
      <c r="A15" s="18">
        <f t="shared" si="11"/>
        <v>9</v>
      </c>
      <c r="B15" s="538" t="s">
        <v>208</v>
      </c>
      <c r="C15" s="538" t="s">
        <v>209</v>
      </c>
      <c r="D15" s="28">
        <f t="shared" si="9"/>
        <v>60</v>
      </c>
      <c r="E15" s="48">
        <f t="shared" si="10"/>
        <v>24</v>
      </c>
      <c r="F15" s="415"/>
      <c r="G15" s="415"/>
      <c r="H15" s="415"/>
      <c r="I15" s="415"/>
      <c r="J15" s="415"/>
      <c r="K15" s="418"/>
      <c r="L15" s="415">
        <v>3</v>
      </c>
      <c r="M15" s="415"/>
      <c r="N15" s="415"/>
      <c r="O15" s="424"/>
      <c r="P15" s="373"/>
      <c r="Q15" s="415"/>
      <c r="R15" s="347"/>
      <c r="S15" s="347"/>
      <c r="T15" s="347"/>
      <c r="U15" s="347"/>
      <c r="V15" s="347">
        <v>3</v>
      </c>
      <c r="W15" s="347"/>
      <c r="X15" s="302">
        <v>3</v>
      </c>
      <c r="Y15" s="373"/>
      <c r="Z15" s="347">
        <v>2</v>
      </c>
      <c r="AA15" s="347"/>
      <c r="AB15" s="347"/>
      <c r="AC15" s="347"/>
      <c r="AD15" s="347"/>
      <c r="AE15" s="347"/>
      <c r="AF15" s="347"/>
      <c r="AG15" s="351"/>
      <c r="AH15" s="586">
        <v>3</v>
      </c>
      <c r="AI15" s="85"/>
      <c r="AJ15" s="85"/>
      <c r="AK15" s="85"/>
      <c r="AL15" s="85"/>
      <c r="AM15" s="85">
        <v>3</v>
      </c>
      <c r="AN15" s="85"/>
      <c r="AO15" s="580"/>
      <c r="AP15" s="302"/>
      <c r="AQ15" s="326"/>
      <c r="AR15" s="85"/>
      <c r="AS15" s="85">
        <v>3</v>
      </c>
      <c r="AT15" s="85"/>
      <c r="AU15" s="85"/>
      <c r="AV15" s="85"/>
      <c r="AW15" s="85"/>
      <c r="AX15" s="85"/>
      <c r="AY15" s="85">
        <v>3</v>
      </c>
      <c r="AZ15" s="302"/>
      <c r="BA15" s="326"/>
      <c r="BB15" s="85"/>
      <c r="BC15" s="85"/>
      <c r="BD15" s="85">
        <v>2</v>
      </c>
      <c r="BE15" s="85"/>
      <c r="BF15" s="85"/>
      <c r="BG15" s="85"/>
      <c r="BH15" s="302"/>
      <c r="BI15" s="326"/>
      <c r="BJ15" s="85">
        <v>3</v>
      </c>
      <c r="BK15" s="85">
        <v>3</v>
      </c>
      <c r="BL15" s="85">
        <v>2</v>
      </c>
      <c r="BM15" s="40"/>
      <c r="BN15" s="40"/>
      <c r="BO15" s="40">
        <v>2</v>
      </c>
      <c r="BP15" s="40">
        <v>2</v>
      </c>
      <c r="BQ15" s="40">
        <v>3</v>
      </c>
      <c r="BR15" s="40"/>
      <c r="BS15" s="128"/>
      <c r="BT15" s="548"/>
      <c r="BU15" s="40"/>
      <c r="BV15" s="40">
        <v>2</v>
      </c>
      <c r="BW15" s="40"/>
      <c r="BX15" s="40">
        <v>2</v>
      </c>
      <c r="BY15" s="40"/>
      <c r="BZ15" s="40">
        <v>3</v>
      </c>
      <c r="CA15" s="40">
        <v>3</v>
      </c>
      <c r="CB15" s="40"/>
      <c r="CC15" s="40">
        <v>3</v>
      </c>
      <c r="CD15" s="128"/>
      <c r="CE15" s="316"/>
      <c r="CF15" s="40"/>
      <c r="CG15" s="40">
        <v>2</v>
      </c>
      <c r="CH15" s="40"/>
      <c r="CI15" s="40"/>
      <c r="CJ15" s="40"/>
      <c r="CK15" s="85">
        <v>3</v>
      </c>
      <c r="CL15" s="41"/>
      <c r="CM15" s="123"/>
      <c r="CN15" s="40"/>
      <c r="CO15" s="40">
        <v>1</v>
      </c>
      <c r="CP15" s="40"/>
      <c r="CQ15" s="40">
        <v>1</v>
      </c>
      <c r="CR15" s="40"/>
      <c r="CS15" s="40"/>
      <c r="CT15" s="40"/>
      <c r="CU15" s="126"/>
      <c r="CV15" s="40"/>
      <c r="CW15" s="40"/>
      <c r="CX15" s="40"/>
      <c r="CY15" s="40"/>
      <c r="CZ15" s="40"/>
      <c r="DA15" s="40"/>
      <c r="DB15" s="123"/>
      <c r="DC15" s="41"/>
    </row>
    <row r="16" spans="1:107" ht="12.75">
      <c r="A16" s="18">
        <f t="shared" si="11"/>
        <v>10</v>
      </c>
      <c r="B16" s="538" t="s">
        <v>392</v>
      </c>
      <c r="C16" s="538" t="s">
        <v>243</v>
      </c>
      <c r="D16" s="28">
        <f t="shared" si="9"/>
        <v>56</v>
      </c>
      <c r="E16" s="48">
        <f t="shared" si="10"/>
        <v>29</v>
      </c>
      <c r="F16" s="415"/>
      <c r="G16" s="415"/>
      <c r="H16" s="415"/>
      <c r="I16" s="415"/>
      <c r="J16" s="415"/>
      <c r="K16" s="418"/>
      <c r="L16" s="415">
        <v>3</v>
      </c>
      <c r="M16" s="415">
        <v>1</v>
      </c>
      <c r="N16" s="415"/>
      <c r="O16" s="424">
        <v>1</v>
      </c>
      <c r="P16" s="373"/>
      <c r="Q16" s="415">
        <v>1</v>
      </c>
      <c r="R16" s="347">
        <v>2</v>
      </c>
      <c r="S16" s="347">
        <v>2</v>
      </c>
      <c r="T16" s="347">
        <v>3</v>
      </c>
      <c r="U16" s="347">
        <v>1</v>
      </c>
      <c r="V16" s="347">
        <v>3</v>
      </c>
      <c r="W16" s="347">
        <v>1</v>
      </c>
      <c r="X16" s="302">
        <v>3</v>
      </c>
      <c r="Y16" s="373"/>
      <c r="Z16" s="347"/>
      <c r="AA16" s="347"/>
      <c r="AB16" s="347">
        <v>2</v>
      </c>
      <c r="AC16" s="347">
        <v>1</v>
      </c>
      <c r="AD16" s="347">
        <v>3</v>
      </c>
      <c r="AE16" s="347"/>
      <c r="AF16" s="347"/>
      <c r="AG16" s="351"/>
      <c r="AH16" s="586"/>
      <c r="AI16" s="85"/>
      <c r="AJ16" s="85"/>
      <c r="AK16" s="85"/>
      <c r="AL16" s="85"/>
      <c r="AM16" s="85"/>
      <c r="AN16" s="85"/>
      <c r="AO16" s="580"/>
      <c r="AP16" s="302">
        <v>1</v>
      </c>
      <c r="AQ16" s="326">
        <v>2</v>
      </c>
      <c r="AR16" s="85">
        <v>1</v>
      </c>
      <c r="AS16" s="85">
        <v>3</v>
      </c>
      <c r="AT16" s="85"/>
      <c r="AU16" s="85">
        <v>2</v>
      </c>
      <c r="AV16" s="85"/>
      <c r="AW16" s="85">
        <v>2</v>
      </c>
      <c r="AX16" s="85">
        <v>1</v>
      </c>
      <c r="AY16" s="85">
        <v>3</v>
      </c>
      <c r="AZ16" s="302">
        <v>1</v>
      </c>
      <c r="BA16" s="326">
        <v>3</v>
      </c>
      <c r="BB16" s="85">
        <v>2</v>
      </c>
      <c r="BC16" s="85">
        <v>2</v>
      </c>
      <c r="BD16" s="85">
        <v>2</v>
      </c>
      <c r="BE16" s="85"/>
      <c r="BF16" s="85">
        <v>2</v>
      </c>
      <c r="BG16" s="85">
        <v>2</v>
      </c>
      <c r="BH16" s="302"/>
      <c r="BI16" s="326"/>
      <c r="BJ16" s="85"/>
      <c r="BK16" s="85"/>
      <c r="BL16" s="85"/>
      <c r="BM16" s="40"/>
      <c r="BN16" s="40"/>
      <c r="BO16" s="40"/>
      <c r="BP16" s="40"/>
      <c r="BQ16" s="40"/>
      <c r="BR16" s="40"/>
      <c r="BS16" s="128"/>
      <c r="BT16" s="548"/>
      <c r="BU16" s="40"/>
      <c r="BV16" s="40"/>
      <c r="BW16" s="40"/>
      <c r="BX16" s="40"/>
      <c r="BY16" s="40"/>
      <c r="BZ16" s="40"/>
      <c r="CA16" s="40"/>
      <c r="CB16" s="40"/>
      <c r="CC16" s="40"/>
      <c r="CD16" s="128"/>
      <c r="CE16" s="316"/>
      <c r="CF16" s="40"/>
      <c r="CG16" s="40"/>
      <c r="CH16" s="40"/>
      <c r="CI16" s="40"/>
      <c r="CJ16" s="40"/>
      <c r="CK16" s="40"/>
      <c r="CL16" s="41"/>
      <c r="CM16" s="123"/>
      <c r="CN16" s="40"/>
      <c r="CO16" s="40"/>
      <c r="CP16" s="40"/>
      <c r="CQ16" s="40"/>
      <c r="CR16" s="40"/>
      <c r="CS16" s="40"/>
      <c r="CT16" s="40"/>
      <c r="CU16" s="126"/>
      <c r="CV16" s="40"/>
      <c r="CW16" s="40"/>
      <c r="CX16" s="40"/>
      <c r="CY16" s="40"/>
      <c r="CZ16" s="40"/>
      <c r="DA16" s="40"/>
      <c r="DB16" s="123"/>
      <c r="DC16" s="41"/>
    </row>
    <row r="17" spans="1:107" ht="12.75">
      <c r="A17" s="18">
        <f t="shared" si="11"/>
        <v>11</v>
      </c>
      <c r="B17" s="538" t="s">
        <v>28</v>
      </c>
      <c r="C17" s="538" t="s">
        <v>108</v>
      </c>
      <c r="D17" s="28">
        <f t="shared" si="9"/>
        <v>49</v>
      </c>
      <c r="E17" s="48">
        <f t="shared" si="10"/>
        <v>25</v>
      </c>
      <c r="F17" s="415"/>
      <c r="G17" s="415"/>
      <c r="H17" s="415"/>
      <c r="I17" s="415"/>
      <c r="J17" s="415"/>
      <c r="K17" s="418"/>
      <c r="L17" s="415"/>
      <c r="M17" s="415"/>
      <c r="N17" s="415"/>
      <c r="O17" s="424"/>
      <c r="P17" s="373"/>
      <c r="Q17" s="415"/>
      <c r="R17" s="347"/>
      <c r="S17" s="347"/>
      <c r="T17" s="347"/>
      <c r="U17" s="347"/>
      <c r="V17" s="347"/>
      <c r="W17" s="347"/>
      <c r="X17" s="302"/>
      <c r="Y17" s="373"/>
      <c r="Z17" s="347"/>
      <c r="AA17" s="347"/>
      <c r="AB17" s="347"/>
      <c r="AC17" s="347"/>
      <c r="AD17" s="347"/>
      <c r="AE17" s="347"/>
      <c r="AF17" s="347">
        <v>2</v>
      </c>
      <c r="AG17" s="351"/>
      <c r="AH17" s="586">
        <v>3</v>
      </c>
      <c r="AI17" s="85"/>
      <c r="AJ17" s="85"/>
      <c r="AK17" s="85"/>
      <c r="AL17" s="85"/>
      <c r="AM17" s="85">
        <v>3</v>
      </c>
      <c r="AN17" s="85"/>
      <c r="AO17" s="580"/>
      <c r="AP17" s="302">
        <v>1</v>
      </c>
      <c r="AQ17" s="326">
        <v>2</v>
      </c>
      <c r="AR17" s="85"/>
      <c r="AS17" s="85"/>
      <c r="AT17" s="85"/>
      <c r="AU17" s="85"/>
      <c r="AV17" s="85"/>
      <c r="AW17" s="85"/>
      <c r="AX17" s="85"/>
      <c r="AY17" s="85">
        <v>3</v>
      </c>
      <c r="AZ17" s="302"/>
      <c r="BA17" s="326"/>
      <c r="BB17" s="85"/>
      <c r="BC17" s="85">
        <v>2</v>
      </c>
      <c r="BD17" s="85">
        <v>2</v>
      </c>
      <c r="BE17" s="85"/>
      <c r="BF17" s="85">
        <v>2</v>
      </c>
      <c r="BG17" s="85"/>
      <c r="BH17" s="302">
        <v>2</v>
      </c>
      <c r="BI17" s="326"/>
      <c r="BJ17" s="85"/>
      <c r="BK17" s="85">
        <v>3</v>
      </c>
      <c r="BL17" s="85">
        <v>2</v>
      </c>
      <c r="BM17" s="40"/>
      <c r="BN17" s="40"/>
      <c r="BO17" s="40">
        <v>2</v>
      </c>
      <c r="BP17" s="40"/>
      <c r="BQ17" s="40"/>
      <c r="BR17" s="40"/>
      <c r="BS17" s="128"/>
      <c r="BT17" s="548"/>
      <c r="BU17" s="40"/>
      <c r="BV17" s="40">
        <v>2</v>
      </c>
      <c r="BW17" s="40"/>
      <c r="BX17" s="40"/>
      <c r="BY17" s="40"/>
      <c r="BZ17" s="40">
        <v>3</v>
      </c>
      <c r="CA17" s="40">
        <v>3</v>
      </c>
      <c r="CB17" s="40"/>
      <c r="CC17" s="40"/>
      <c r="CD17" s="128"/>
      <c r="CE17" s="316"/>
      <c r="CF17" s="40"/>
      <c r="CG17" s="40"/>
      <c r="CH17" s="40"/>
      <c r="CI17" s="40"/>
      <c r="CJ17" s="40">
        <v>1</v>
      </c>
      <c r="CK17" s="85">
        <v>3</v>
      </c>
      <c r="CL17" s="41">
        <v>2</v>
      </c>
      <c r="CM17" s="123"/>
      <c r="CN17" s="40"/>
      <c r="CO17" s="40"/>
      <c r="CP17" s="40"/>
      <c r="CQ17" s="40"/>
      <c r="CR17" s="40">
        <v>1</v>
      </c>
      <c r="CS17" s="40">
        <v>1</v>
      </c>
      <c r="CT17" s="40">
        <v>1</v>
      </c>
      <c r="CU17" s="126"/>
      <c r="CV17" s="40">
        <v>1</v>
      </c>
      <c r="CW17" s="40"/>
      <c r="CX17" s="40"/>
      <c r="CY17" s="40"/>
      <c r="CZ17" s="40"/>
      <c r="DA17" s="40"/>
      <c r="DB17" s="565">
        <v>1</v>
      </c>
      <c r="DC17" s="41">
        <v>1</v>
      </c>
    </row>
    <row r="18" spans="1:107" ht="12.75">
      <c r="A18" s="18">
        <f t="shared" si="11"/>
        <v>12</v>
      </c>
      <c r="B18" s="538" t="s">
        <v>11</v>
      </c>
      <c r="C18" s="538" t="s">
        <v>12</v>
      </c>
      <c r="D18" s="28">
        <f t="shared" si="9"/>
        <v>48</v>
      </c>
      <c r="E18" s="48">
        <f t="shared" si="10"/>
        <v>19</v>
      </c>
      <c r="F18" s="415"/>
      <c r="G18" s="415"/>
      <c r="H18" s="415"/>
      <c r="I18" s="415"/>
      <c r="J18" s="415"/>
      <c r="K18" s="418"/>
      <c r="L18" s="415"/>
      <c r="M18" s="415"/>
      <c r="N18" s="415"/>
      <c r="O18" s="424"/>
      <c r="P18" s="373"/>
      <c r="Q18" s="415"/>
      <c r="R18" s="347"/>
      <c r="S18" s="347"/>
      <c r="T18" s="347"/>
      <c r="U18" s="347"/>
      <c r="V18" s="347"/>
      <c r="W18" s="347"/>
      <c r="X18" s="302">
        <v>3</v>
      </c>
      <c r="Y18" s="373"/>
      <c r="Z18" s="347">
        <v>2</v>
      </c>
      <c r="AA18" s="347"/>
      <c r="AB18" s="347">
        <v>2</v>
      </c>
      <c r="AC18" s="347"/>
      <c r="AD18" s="347"/>
      <c r="AE18" s="347"/>
      <c r="AF18" s="347"/>
      <c r="AG18" s="351"/>
      <c r="AH18" s="586">
        <v>3</v>
      </c>
      <c r="AI18" s="85"/>
      <c r="AJ18" s="85">
        <v>3</v>
      </c>
      <c r="AK18" s="85"/>
      <c r="AL18" s="85"/>
      <c r="AM18" s="85"/>
      <c r="AN18" s="85"/>
      <c r="AO18" s="580"/>
      <c r="AP18" s="302"/>
      <c r="AQ18" s="326"/>
      <c r="AR18" s="85"/>
      <c r="AS18" s="85"/>
      <c r="AT18" s="85"/>
      <c r="AU18" s="85"/>
      <c r="AV18" s="85"/>
      <c r="AW18" s="85">
        <v>2</v>
      </c>
      <c r="AX18" s="85"/>
      <c r="AY18" s="85"/>
      <c r="AZ18" s="302"/>
      <c r="BA18" s="326"/>
      <c r="BB18" s="85"/>
      <c r="BC18" s="85"/>
      <c r="BD18" s="85"/>
      <c r="BE18" s="85"/>
      <c r="BF18" s="85"/>
      <c r="BG18" s="85"/>
      <c r="BH18" s="302"/>
      <c r="BI18" s="326"/>
      <c r="BJ18" s="85">
        <v>3</v>
      </c>
      <c r="BK18" s="85">
        <v>3</v>
      </c>
      <c r="BL18" s="85">
        <v>2</v>
      </c>
      <c r="BM18" s="40"/>
      <c r="BN18" s="40"/>
      <c r="BO18" s="40">
        <v>2</v>
      </c>
      <c r="BP18" s="40"/>
      <c r="BQ18" s="40">
        <v>3</v>
      </c>
      <c r="BR18" s="40"/>
      <c r="BS18" s="128">
        <v>2</v>
      </c>
      <c r="BT18" s="548">
        <v>3</v>
      </c>
      <c r="BU18" s="40"/>
      <c r="BV18" s="40">
        <v>2</v>
      </c>
      <c r="BW18" s="40"/>
      <c r="BX18" s="40">
        <v>2</v>
      </c>
      <c r="BY18" s="40"/>
      <c r="BZ18" s="40">
        <v>3</v>
      </c>
      <c r="CA18" s="40">
        <v>3</v>
      </c>
      <c r="CB18" s="40"/>
      <c r="CC18" s="40">
        <v>3</v>
      </c>
      <c r="CD18" s="128"/>
      <c r="CE18" s="316"/>
      <c r="CF18" s="40"/>
      <c r="CG18" s="40">
        <v>2</v>
      </c>
      <c r="CH18" s="40"/>
      <c r="CI18" s="40"/>
      <c r="CJ18" s="40"/>
      <c r="CK18" s="40"/>
      <c r="CL18" s="41"/>
      <c r="CM18" s="123"/>
      <c r="CN18" s="40"/>
      <c r="CO18" s="40"/>
      <c r="CP18" s="40"/>
      <c r="CQ18" s="40"/>
      <c r="CR18" s="40"/>
      <c r="CS18" s="40"/>
      <c r="CT18" s="40"/>
      <c r="CU18" s="126"/>
      <c r="CV18" s="40"/>
      <c r="CW18" s="40"/>
      <c r="CX18" s="40"/>
      <c r="CY18" s="40"/>
      <c r="CZ18" s="40"/>
      <c r="DA18" s="40"/>
      <c r="DB18" s="123"/>
      <c r="DC18" s="41"/>
    </row>
    <row r="19" spans="1:107" ht="12.75">
      <c r="A19" s="18">
        <f t="shared" si="11"/>
        <v>13</v>
      </c>
      <c r="B19" s="538" t="s">
        <v>191</v>
      </c>
      <c r="C19" s="538" t="s">
        <v>36</v>
      </c>
      <c r="D19" s="28">
        <f t="shared" si="9"/>
        <v>46</v>
      </c>
      <c r="E19" s="48">
        <f t="shared" si="10"/>
        <v>21</v>
      </c>
      <c r="F19" s="415"/>
      <c r="G19" s="415"/>
      <c r="H19" s="415"/>
      <c r="I19" s="415"/>
      <c r="J19" s="415"/>
      <c r="K19" s="418"/>
      <c r="L19" s="415">
        <v>3</v>
      </c>
      <c r="M19" s="415"/>
      <c r="N19" s="415"/>
      <c r="O19" s="424"/>
      <c r="P19" s="373"/>
      <c r="Q19" s="415"/>
      <c r="R19" s="347"/>
      <c r="S19" s="347"/>
      <c r="T19" s="347"/>
      <c r="U19" s="347"/>
      <c r="V19" s="347">
        <v>3</v>
      </c>
      <c r="W19" s="347"/>
      <c r="X19" s="302">
        <v>3</v>
      </c>
      <c r="Y19" s="373"/>
      <c r="Z19" s="347"/>
      <c r="AA19" s="347"/>
      <c r="AB19" s="347"/>
      <c r="AC19" s="347"/>
      <c r="AD19" s="347"/>
      <c r="AE19" s="347"/>
      <c r="AF19" s="347"/>
      <c r="AG19" s="351"/>
      <c r="AH19" s="586"/>
      <c r="AI19" s="85"/>
      <c r="AJ19" s="85"/>
      <c r="AK19" s="85"/>
      <c r="AL19" s="85"/>
      <c r="AM19" s="85"/>
      <c r="AN19" s="85"/>
      <c r="AO19" s="580"/>
      <c r="AP19" s="302"/>
      <c r="AQ19" s="326"/>
      <c r="AR19" s="85"/>
      <c r="AS19" s="85">
        <v>3</v>
      </c>
      <c r="AT19" s="85"/>
      <c r="AU19" s="85"/>
      <c r="AV19" s="85"/>
      <c r="AW19" s="85"/>
      <c r="AX19" s="85"/>
      <c r="AY19" s="85">
        <v>3</v>
      </c>
      <c r="AZ19" s="302">
        <v>1</v>
      </c>
      <c r="BA19" s="326"/>
      <c r="BB19" s="85">
        <v>2</v>
      </c>
      <c r="BC19" s="85"/>
      <c r="BD19" s="85"/>
      <c r="BE19" s="85"/>
      <c r="BF19" s="85">
        <v>2</v>
      </c>
      <c r="BG19" s="85"/>
      <c r="BH19" s="302">
        <v>2</v>
      </c>
      <c r="BI19" s="326"/>
      <c r="BJ19" s="85"/>
      <c r="BK19" s="85">
        <v>3</v>
      </c>
      <c r="BL19" s="85"/>
      <c r="BM19" s="40"/>
      <c r="BN19" s="40"/>
      <c r="BO19" s="85">
        <v>2</v>
      </c>
      <c r="BP19" s="40"/>
      <c r="BQ19" s="40"/>
      <c r="BR19" s="40">
        <v>2</v>
      </c>
      <c r="BS19" s="128"/>
      <c r="BT19" s="548"/>
      <c r="BU19" s="40"/>
      <c r="BV19" s="40"/>
      <c r="BW19" s="40"/>
      <c r="BX19" s="40">
        <v>2</v>
      </c>
      <c r="BY19" s="40"/>
      <c r="BZ19" s="40">
        <v>3</v>
      </c>
      <c r="CA19" s="40"/>
      <c r="CB19" s="40">
        <v>1</v>
      </c>
      <c r="CC19" s="40">
        <v>3</v>
      </c>
      <c r="CD19" s="128"/>
      <c r="CE19" s="316"/>
      <c r="CF19" s="85"/>
      <c r="CG19" s="40">
        <v>2</v>
      </c>
      <c r="CH19" s="85"/>
      <c r="CI19" s="40"/>
      <c r="CJ19" s="40">
        <v>1</v>
      </c>
      <c r="CK19" s="120">
        <v>3</v>
      </c>
      <c r="CL19" s="41"/>
      <c r="CM19" s="123"/>
      <c r="CN19" s="40"/>
      <c r="CO19" s="40"/>
      <c r="CP19" s="40"/>
      <c r="CQ19" s="85"/>
      <c r="CR19" s="40"/>
      <c r="CS19" s="40"/>
      <c r="CT19" s="85">
        <v>1</v>
      </c>
      <c r="CU19" s="126"/>
      <c r="CV19" s="85"/>
      <c r="CW19" s="40"/>
      <c r="CX19" s="85"/>
      <c r="CY19" s="40"/>
      <c r="CZ19" s="40"/>
      <c r="DA19" s="120"/>
      <c r="DB19" s="308">
        <v>1</v>
      </c>
      <c r="DC19" s="41"/>
    </row>
    <row r="20" spans="1:107" ht="12.75">
      <c r="A20" s="18">
        <f t="shared" si="11"/>
        <v>14</v>
      </c>
      <c r="B20" s="538" t="s">
        <v>187</v>
      </c>
      <c r="C20" s="538" t="s">
        <v>87</v>
      </c>
      <c r="D20" s="28">
        <f t="shared" si="9"/>
        <v>42</v>
      </c>
      <c r="E20" s="48">
        <f t="shared" si="10"/>
        <v>16</v>
      </c>
      <c r="F20" s="415"/>
      <c r="G20" s="415"/>
      <c r="H20" s="415"/>
      <c r="I20" s="415"/>
      <c r="J20" s="415"/>
      <c r="K20" s="418"/>
      <c r="L20" s="415"/>
      <c r="M20" s="415"/>
      <c r="N20" s="415"/>
      <c r="O20" s="424"/>
      <c r="P20" s="373"/>
      <c r="Q20" s="415"/>
      <c r="R20" s="347"/>
      <c r="S20" s="347"/>
      <c r="T20" s="347"/>
      <c r="U20" s="347"/>
      <c r="V20" s="347"/>
      <c r="W20" s="347"/>
      <c r="X20" s="302">
        <v>3</v>
      </c>
      <c r="Y20" s="373"/>
      <c r="Z20" s="347"/>
      <c r="AA20" s="347"/>
      <c r="AB20" s="347">
        <v>2</v>
      </c>
      <c r="AC20" s="347"/>
      <c r="AD20" s="347"/>
      <c r="AE20" s="347"/>
      <c r="AF20" s="347"/>
      <c r="AG20" s="351"/>
      <c r="AH20" s="586">
        <v>3</v>
      </c>
      <c r="AI20" s="85"/>
      <c r="AJ20" s="85"/>
      <c r="AK20" s="85"/>
      <c r="AL20" s="85"/>
      <c r="AM20" s="85">
        <v>3</v>
      </c>
      <c r="AN20" s="85"/>
      <c r="AO20" s="580"/>
      <c r="AP20" s="302"/>
      <c r="AQ20" s="326"/>
      <c r="AR20" s="85"/>
      <c r="AS20" s="85">
        <v>3</v>
      </c>
      <c r="AT20" s="85"/>
      <c r="AU20" s="85"/>
      <c r="AV20" s="85"/>
      <c r="AW20" s="85"/>
      <c r="AX20" s="85"/>
      <c r="AY20" s="85">
        <v>3</v>
      </c>
      <c r="AZ20" s="302"/>
      <c r="BA20" s="326"/>
      <c r="BB20" s="85"/>
      <c r="BC20" s="85">
        <v>2</v>
      </c>
      <c r="BD20" s="85"/>
      <c r="BE20" s="85">
        <v>3</v>
      </c>
      <c r="BF20" s="85"/>
      <c r="BG20" s="85"/>
      <c r="BH20" s="302"/>
      <c r="BI20" s="326"/>
      <c r="BJ20" s="85"/>
      <c r="BK20" s="85">
        <v>3</v>
      </c>
      <c r="BL20" s="85"/>
      <c r="BM20" s="40"/>
      <c r="BN20" s="40">
        <v>3</v>
      </c>
      <c r="BO20" s="85">
        <v>2</v>
      </c>
      <c r="BP20" s="40"/>
      <c r="BQ20" s="40"/>
      <c r="BR20" s="40"/>
      <c r="BS20" s="128"/>
      <c r="BT20" s="548"/>
      <c r="BU20" s="40"/>
      <c r="BV20" s="40">
        <v>2</v>
      </c>
      <c r="BW20" s="40"/>
      <c r="BX20" s="40">
        <v>2</v>
      </c>
      <c r="BY20" s="40"/>
      <c r="BZ20" s="40">
        <v>3</v>
      </c>
      <c r="CA20" s="40">
        <v>3</v>
      </c>
      <c r="CB20" s="40"/>
      <c r="CC20" s="40"/>
      <c r="CD20" s="128"/>
      <c r="CE20" s="316"/>
      <c r="CF20" s="85"/>
      <c r="CG20" s="40">
        <v>2</v>
      </c>
      <c r="CH20" s="85"/>
      <c r="CI20" s="40"/>
      <c r="CJ20" s="40"/>
      <c r="CK20" s="85"/>
      <c r="CL20" s="41"/>
      <c r="CM20" s="123"/>
      <c r="CN20" s="40"/>
      <c r="CO20" s="40"/>
      <c r="CP20" s="40"/>
      <c r="CQ20" s="85"/>
      <c r="CR20" s="40"/>
      <c r="CS20" s="40"/>
      <c r="CT20" s="40"/>
      <c r="CU20" s="126"/>
      <c r="CV20" s="85"/>
      <c r="CW20" s="40"/>
      <c r="CX20" s="85"/>
      <c r="CY20" s="40"/>
      <c r="CZ20" s="40"/>
      <c r="DA20" s="57"/>
      <c r="DB20" s="308"/>
      <c r="DC20" s="41"/>
    </row>
    <row r="21" spans="1:107" ht="12.75">
      <c r="A21" s="18">
        <f t="shared" si="11"/>
        <v>15</v>
      </c>
      <c r="B21" s="538" t="s">
        <v>84</v>
      </c>
      <c r="C21" s="538" t="s">
        <v>85</v>
      </c>
      <c r="D21" s="28">
        <f t="shared" si="9"/>
        <v>38</v>
      </c>
      <c r="E21" s="48">
        <f t="shared" si="10"/>
        <v>16</v>
      </c>
      <c r="F21" s="415"/>
      <c r="G21" s="415"/>
      <c r="H21" s="415"/>
      <c r="I21" s="415"/>
      <c r="J21" s="415"/>
      <c r="K21" s="418"/>
      <c r="L21" s="415"/>
      <c r="M21" s="415"/>
      <c r="N21" s="415"/>
      <c r="O21" s="424"/>
      <c r="P21" s="373"/>
      <c r="Q21" s="415"/>
      <c r="R21" s="347"/>
      <c r="S21" s="347"/>
      <c r="T21" s="347"/>
      <c r="U21" s="347"/>
      <c r="V21" s="347">
        <v>3</v>
      </c>
      <c r="W21" s="347"/>
      <c r="X21" s="302"/>
      <c r="Y21" s="373"/>
      <c r="Z21" s="347"/>
      <c r="AA21" s="347"/>
      <c r="AB21" s="347">
        <v>2</v>
      </c>
      <c r="AC21" s="347"/>
      <c r="AD21" s="347"/>
      <c r="AE21" s="347"/>
      <c r="AF21" s="347"/>
      <c r="AG21" s="351"/>
      <c r="AH21" s="586">
        <v>3</v>
      </c>
      <c r="AI21" s="85"/>
      <c r="AJ21" s="85">
        <v>3</v>
      </c>
      <c r="AK21" s="85"/>
      <c r="AL21" s="85"/>
      <c r="AM21" s="85">
        <v>3</v>
      </c>
      <c r="AN21" s="85"/>
      <c r="AO21" s="580"/>
      <c r="AP21" s="302"/>
      <c r="AQ21" s="326"/>
      <c r="AR21" s="85"/>
      <c r="AS21" s="85"/>
      <c r="AT21" s="85"/>
      <c r="AU21" s="85"/>
      <c r="AV21" s="85"/>
      <c r="AW21" s="85">
        <v>2</v>
      </c>
      <c r="AX21" s="85">
        <v>1</v>
      </c>
      <c r="AY21" s="85">
        <v>3</v>
      </c>
      <c r="AZ21" s="302"/>
      <c r="BA21" s="326">
        <v>3</v>
      </c>
      <c r="BB21" s="85"/>
      <c r="BC21" s="85">
        <v>2</v>
      </c>
      <c r="BD21" s="85"/>
      <c r="BE21" s="85"/>
      <c r="BF21" s="85">
        <v>2</v>
      </c>
      <c r="BG21" s="85"/>
      <c r="BH21" s="302"/>
      <c r="BI21" s="326"/>
      <c r="BJ21" s="85"/>
      <c r="BK21" s="85">
        <v>3</v>
      </c>
      <c r="BL21" s="85"/>
      <c r="BM21" s="40"/>
      <c r="BN21" s="40"/>
      <c r="BO21" s="40">
        <v>2</v>
      </c>
      <c r="BP21" s="40"/>
      <c r="BQ21" s="40"/>
      <c r="BR21" s="40"/>
      <c r="BS21" s="128"/>
      <c r="BT21" s="548"/>
      <c r="BU21" s="40"/>
      <c r="BV21" s="40"/>
      <c r="BW21" s="40"/>
      <c r="BX21" s="40">
        <v>2</v>
      </c>
      <c r="BY21" s="40"/>
      <c r="BZ21" s="40"/>
      <c r="CA21" s="40">
        <v>3</v>
      </c>
      <c r="CB21" s="40"/>
      <c r="CC21" s="40"/>
      <c r="CD21" s="128"/>
      <c r="CE21" s="316"/>
      <c r="CF21" s="40"/>
      <c r="CG21" s="40"/>
      <c r="CH21" s="40"/>
      <c r="CI21" s="40"/>
      <c r="CJ21" s="40"/>
      <c r="CK21" s="85"/>
      <c r="CL21" s="41"/>
      <c r="CM21" s="123"/>
      <c r="CN21" s="40"/>
      <c r="CO21" s="40"/>
      <c r="CP21" s="40"/>
      <c r="CQ21" s="40"/>
      <c r="CR21" s="40"/>
      <c r="CS21" s="40"/>
      <c r="CT21" s="40"/>
      <c r="CU21" s="126"/>
      <c r="CV21" s="40"/>
      <c r="CW21" s="40"/>
      <c r="CX21" s="40"/>
      <c r="CY21" s="40"/>
      <c r="CZ21" s="40"/>
      <c r="DA21" s="40"/>
      <c r="DB21" s="123">
        <v>1</v>
      </c>
      <c r="DC21" s="41"/>
    </row>
    <row r="22" spans="1:107" ht="12.75">
      <c r="A22" s="18">
        <f t="shared" si="11"/>
        <v>16</v>
      </c>
      <c r="B22" s="538" t="s">
        <v>192</v>
      </c>
      <c r="C22" s="538" t="s">
        <v>193</v>
      </c>
      <c r="D22" s="28">
        <f t="shared" si="9"/>
        <v>38</v>
      </c>
      <c r="E22" s="48">
        <f t="shared" si="10"/>
        <v>16</v>
      </c>
      <c r="F22" s="415"/>
      <c r="G22" s="415"/>
      <c r="H22" s="415"/>
      <c r="I22" s="415"/>
      <c r="J22" s="415"/>
      <c r="K22" s="418"/>
      <c r="L22" s="415">
        <v>3</v>
      </c>
      <c r="M22" s="415"/>
      <c r="N22" s="415"/>
      <c r="O22" s="424"/>
      <c r="P22" s="373"/>
      <c r="Q22" s="415"/>
      <c r="R22" s="347"/>
      <c r="S22" s="347"/>
      <c r="T22" s="347"/>
      <c r="U22" s="347"/>
      <c r="V22" s="347"/>
      <c r="W22" s="347"/>
      <c r="X22" s="302">
        <v>3</v>
      </c>
      <c r="Y22" s="373"/>
      <c r="Z22" s="347"/>
      <c r="AA22" s="347"/>
      <c r="AB22" s="347"/>
      <c r="AC22" s="347"/>
      <c r="AD22" s="347"/>
      <c r="AE22" s="347"/>
      <c r="AF22" s="347"/>
      <c r="AG22" s="351"/>
      <c r="AH22" s="586"/>
      <c r="AI22" s="85"/>
      <c r="AJ22" s="85"/>
      <c r="AK22" s="85"/>
      <c r="AL22" s="85"/>
      <c r="AM22" s="85">
        <v>3</v>
      </c>
      <c r="AN22" s="85"/>
      <c r="AO22" s="580"/>
      <c r="AP22" s="302"/>
      <c r="AQ22" s="326"/>
      <c r="AR22" s="85"/>
      <c r="AS22" s="85">
        <v>3</v>
      </c>
      <c r="AT22" s="85"/>
      <c r="AU22" s="85"/>
      <c r="AV22" s="85"/>
      <c r="AW22" s="85"/>
      <c r="AX22" s="85"/>
      <c r="AY22" s="85">
        <v>3</v>
      </c>
      <c r="AZ22" s="302"/>
      <c r="BA22" s="326"/>
      <c r="BB22" s="85"/>
      <c r="BC22" s="85"/>
      <c r="BD22" s="85">
        <v>2</v>
      </c>
      <c r="BE22" s="85"/>
      <c r="BF22" s="85"/>
      <c r="BG22" s="85"/>
      <c r="BH22" s="302"/>
      <c r="BI22" s="326"/>
      <c r="BJ22" s="85"/>
      <c r="BK22" s="85">
        <v>3</v>
      </c>
      <c r="BL22" s="85"/>
      <c r="BM22" s="40"/>
      <c r="BN22" s="40"/>
      <c r="BO22" s="85"/>
      <c r="BP22" s="85">
        <v>2</v>
      </c>
      <c r="BQ22" s="40"/>
      <c r="BR22" s="40">
        <v>2</v>
      </c>
      <c r="BS22" s="128"/>
      <c r="BT22" s="548"/>
      <c r="BU22" s="40"/>
      <c r="BV22" s="40">
        <v>2</v>
      </c>
      <c r="BW22" s="40"/>
      <c r="BX22" s="40">
        <v>2</v>
      </c>
      <c r="BY22" s="40"/>
      <c r="BZ22" s="40">
        <v>3</v>
      </c>
      <c r="CA22" s="40">
        <v>3</v>
      </c>
      <c r="CB22" s="40"/>
      <c r="CC22" s="40"/>
      <c r="CD22" s="128"/>
      <c r="CE22" s="316"/>
      <c r="CF22" s="85"/>
      <c r="CG22" s="40">
        <v>2</v>
      </c>
      <c r="CH22" s="85"/>
      <c r="CI22" s="40"/>
      <c r="CJ22" s="40">
        <v>1</v>
      </c>
      <c r="CK22" s="120"/>
      <c r="CL22" s="41"/>
      <c r="CM22" s="123"/>
      <c r="CN22" s="40"/>
      <c r="CO22" s="40"/>
      <c r="CP22" s="40"/>
      <c r="CQ22" s="85">
        <v>1</v>
      </c>
      <c r="CR22" s="40"/>
      <c r="CS22" s="40"/>
      <c r="CT22" s="40"/>
      <c r="CU22" s="126"/>
      <c r="CV22" s="85"/>
      <c r="CW22" s="40"/>
      <c r="CX22" s="85"/>
      <c r="CY22" s="40"/>
      <c r="CZ22" s="40"/>
      <c r="DA22" s="57"/>
      <c r="DB22" s="308"/>
      <c r="DC22" s="41"/>
    </row>
    <row r="23" spans="1:107" ht="12.75">
      <c r="A23" s="18">
        <f t="shared" si="11"/>
        <v>17</v>
      </c>
      <c r="B23" s="538" t="s">
        <v>95</v>
      </c>
      <c r="C23" s="538" t="s">
        <v>118</v>
      </c>
      <c r="D23" s="28">
        <f t="shared" si="9"/>
        <v>37</v>
      </c>
      <c r="E23" s="48">
        <f t="shared" si="10"/>
        <v>15</v>
      </c>
      <c r="F23" s="415"/>
      <c r="G23" s="415"/>
      <c r="H23" s="415"/>
      <c r="I23" s="415"/>
      <c r="J23" s="415"/>
      <c r="K23" s="418"/>
      <c r="L23" s="415"/>
      <c r="M23" s="415"/>
      <c r="N23" s="415"/>
      <c r="O23" s="424"/>
      <c r="P23" s="373"/>
      <c r="Q23" s="415"/>
      <c r="R23" s="347"/>
      <c r="S23" s="347"/>
      <c r="T23" s="347"/>
      <c r="U23" s="347"/>
      <c r="V23" s="347"/>
      <c r="W23" s="347"/>
      <c r="X23" s="302"/>
      <c r="Y23" s="373"/>
      <c r="Z23" s="347"/>
      <c r="AA23" s="347"/>
      <c r="AB23" s="347"/>
      <c r="AC23" s="347"/>
      <c r="AD23" s="347"/>
      <c r="AE23" s="347"/>
      <c r="AF23" s="347"/>
      <c r="AG23" s="351"/>
      <c r="AH23" s="586"/>
      <c r="AI23" s="85"/>
      <c r="AJ23" s="85">
        <v>3</v>
      </c>
      <c r="AK23" s="85"/>
      <c r="AL23" s="85"/>
      <c r="AM23" s="85"/>
      <c r="AN23" s="85"/>
      <c r="AO23" s="580"/>
      <c r="AP23" s="302"/>
      <c r="AQ23" s="326"/>
      <c r="AR23" s="85"/>
      <c r="AS23" s="85">
        <v>3</v>
      </c>
      <c r="AT23" s="85"/>
      <c r="AU23" s="85"/>
      <c r="AV23" s="85"/>
      <c r="AW23" s="85">
        <v>2</v>
      </c>
      <c r="AX23" s="85">
        <v>1</v>
      </c>
      <c r="AY23" s="85">
        <v>3</v>
      </c>
      <c r="AZ23" s="302"/>
      <c r="BA23" s="326">
        <v>3</v>
      </c>
      <c r="BB23" s="85"/>
      <c r="BC23" s="85"/>
      <c r="BD23" s="85"/>
      <c r="BE23" s="85"/>
      <c r="BF23" s="85">
        <v>2</v>
      </c>
      <c r="BG23" s="85"/>
      <c r="BH23" s="302">
        <v>2</v>
      </c>
      <c r="BI23" s="326"/>
      <c r="BJ23" s="85">
        <v>3</v>
      </c>
      <c r="BK23" s="85">
        <v>3</v>
      </c>
      <c r="BL23" s="85"/>
      <c r="BM23" s="40"/>
      <c r="BN23" s="40">
        <v>3</v>
      </c>
      <c r="BO23" s="40">
        <v>2</v>
      </c>
      <c r="BP23" s="85">
        <v>2</v>
      </c>
      <c r="BQ23" s="40"/>
      <c r="BR23" s="40"/>
      <c r="BS23" s="128"/>
      <c r="BT23" s="548"/>
      <c r="BU23" s="40">
        <v>2</v>
      </c>
      <c r="BV23" s="40"/>
      <c r="BW23" s="40"/>
      <c r="BX23" s="40"/>
      <c r="BY23" s="40"/>
      <c r="BZ23" s="40"/>
      <c r="CA23" s="40">
        <v>3</v>
      </c>
      <c r="CB23" s="40"/>
      <c r="CC23" s="40"/>
      <c r="CD23" s="128"/>
      <c r="CE23" s="316"/>
      <c r="CF23" s="40"/>
      <c r="CG23" s="40"/>
      <c r="CH23" s="40"/>
      <c r="CI23" s="40"/>
      <c r="CJ23" s="40"/>
      <c r="CK23" s="40"/>
      <c r="CL23" s="41"/>
      <c r="CM23" s="123"/>
      <c r="CN23" s="40"/>
      <c r="CO23" s="40"/>
      <c r="CP23" s="40"/>
      <c r="CQ23" s="40"/>
      <c r="CR23" s="40"/>
      <c r="CS23" s="40"/>
      <c r="CT23" s="40"/>
      <c r="CU23" s="126"/>
      <c r="CV23" s="40"/>
      <c r="CW23" s="40"/>
      <c r="CX23" s="40"/>
      <c r="CY23" s="40"/>
      <c r="CZ23" s="40"/>
      <c r="DA23" s="40"/>
      <c r="DB23" s="123"/>
      <c r="DC23" s="41"/>
    </row>
    <row r="24" spans="1:107" ht="12.75">
      <c r="A24" s="18">
        <f t="shared" si="11"/>
        <v>18</v>
      </c>
      <c r="B24" s="531" t="s">
        <v>372</v>
      </c>
      <c r="C24" s="531" t="s">
        <v>373</v>
      </c>
      <c r="D24" s="28">
        <f t="shared" si="9"/>
        <v>36</v>
      </c>
      <c r="E24" s="48">
        <f t="shared" si="10"/>
        <v>19</v>
      </c>
      <c r="F24" s="415"/>
      <c r="G24" s="415"/>
      <c r="H24" s="415"/>
      <c r="I24" s="415"/>
      <c r="J24" s="415"/>
      <c r="K24" s="418"/>
      <c r="L24" s="415"/>
      <c r="M24" s="415"/>
      <c r="N24" s="415"/>
      <c r="O24" s="424"/>
      <c r="P24" s="373"/>
      <c r="Q24" s="415"/>
      <c r="R24" s="347"/>
      <c r="S24" s="347"/>
      <c r="T24" s="347"/>
      <c r="U24" s="347"/>
      <c r="V24" s="347"/>
      <c r="W24" s="347"/>
      <c r="X24" s="302"/>
      <c r="Y24" s="373"/>
      <c r="Z24" s="347"/>
      <c r="AA24" s="347"/>
      <c r="AB24" s="347"/>
      <c r="AC24" s="347"/>
      <c r="AD24" s="347"/>
      <c r="AE24" s="347"/>
      <c r="AF24" s="347"/>
      <c r="AG24" s="351"/>
      <c r="AH24" s="586"/>
      <c r="AI24" s="85"/>
      <c r="AJ24" s="85"/>
      <c r="AK24" s="85"/>
      <c r="AL24" s="85"/>
      <c r="AM24" s="85"/>
      <c r="AN24" s="85"/>
      <c r="AO24" s="580"/>
      <c r="AP24" s="302"/>
      <c r="AQ24" s="326"/>
      <c r="AR24" s="85"/>
      <c r="AS24" s="85"/>
      <c r="AT24" s="85"/>
      <c r="AU24" s="85"/>
      <c r="AV24" s="85"/>
      <c r="AW24" s="85"/>
      <c r="AX24" s="85"/>
      <c r="AY24" s="85"/>
      <c r="AZ24" s="302">
        <v>1</v>
      </c>
      <c r="BA24" s="326"/>
      <c r="BB24" s="85">
        <v>2</v>
      </c>
      <c r="BC24" s="85">
        <v>2</v>
      </c>
      <c r="BD24" s="85"/>
      <c r="BE24" s="85"/>
      <c r="BF24" s="85">
        <v>2</v>
      </c>
      <c r="BG24" s="85"/>
      <c r="BH24" s="302">
        <v>2</v>
      </c>
      <c r="BI24" s="326"/>
      <c r="BJ24" s="85"/>
      <c r="BK24" s="85"/>
      <c r="BL24" s="85"/>
      <c r="BM24" s="40">
        <v>1</v>
      </c>
      <c r="BN24" s="40"/>
      <c r="BO24" s="40">
        <v>2</v>
      </c>
      <c r="BP24" s="40"/>
      <c r="BQ24" s="40"/>
      <c r="BR24" s="40"/>
      <c r="BS24" s="128"/>
      <c r="BT24" s="548"/>
      <c r="BU24" s="40"/>
      <c r="BV24" s="40">
        <v>2</v>
      </c>
      <c r="BW24" s="40"/>
      <c r="BX24" s="40">
        <v>2</v>
      </c>
      <c r="BY24" s="40">
        <v>1</v>
      </c>
      <c r="BZ24" s="40">
        <v>3</v>
      </c>
      <c r="CA24" s="40">
        <v>3</v>
      </c>
      <c r="CB24" s="40">
        <v>1</v>
      </c>
      <c r="CC24" s="40">
        <v>3</v>
      </c>
      <c r="CD24" s="128"/>
      <c r="CE24" s="316"/>
      <c r="CF24" s="40"/>
      <c r="CG24" s="40">
        <v>2</v>
      </c>
      <c r="CH24" s="40">
        <v>1</v>
      </c>
      <c r="CI24" s="40"/>
      <c r="CJ24" s="40">
        <v>1</v>
      </c>
      <c r="CK24" s="40">
        <v>3</v>
      </c>
      <c r="CL24" s="41">
        <v>2</v>
      </c>
      <c r="CM24" s="123"/>
      <c r="CN24" s="40"/>
      <c r="CO24" s="40"/>
      <c r="CP24" s="40"/>
      <c r="CQ24" s="40"/>
      <c r="CR24" s="40"/>
      <c r="CS24" s="40"/>
      <c r="CT24" s="40"/>
      <c r="CU24" s="126"/>
      <c r="CV24" s="40"/>
      <c r="CW24" s="40"/>
      <c r="CX24" s="40"/>
      <c r="CY24" s="40"/>
      <c r="CZ24" s="40"/>
      <c r="DA24" s="40"/>
      <c r="DB24" s="123"/>
      <c r="DC24" s="41"/>
    </row>
    <row r="25" spans="1:107" ht="12.75">
      <c r="A25" s="18">
        <f t="shared" si="11"/>
        <v>19</v>
      </c>
      <c r="B25" s="538" t="s">
        <v>154</v>
      </c>
      <c r="C25" s="538" t="s">
        <v>155</v>
      </c>
      <c r="D25" s="28">
        <f t="shared" si="9"/>
        <v>36</v>
      </c>
      <c r="E25" s="48">
        <f t="shared" si="10"/>
        <v>18</v>
      </c>
      <c r="F25" s="415"/>
      <c r="G25" s="415"/>
      <c r="H25" s="415"/>
      <c r="I25" s="415"/>
      <c r="J25" s="415"/>
      <c r="K25" s="418"/>
      <c r="L25" s="415"/>
      <c r="M25" s="415"/>
      <c r="N25" s="415"/>
      <c r="O25" s="424"/>
      <c r="P25" s="373"/>
      <c r="Q25" s="415"/>
      <c r="R25" s="347">
        <v>2</v>
      </c>
      <c r="S25" s="347"/>
      <c r="T25" s="347"/>
      <c r="U25" s="347">
        <v>1</v>
      </c>
      <c r="V25" s="347"/>
      <c r="W25" s="347"/>
      <c r="X25" s="302"/>
      <c r="Y25" s="373"/>
      <c r="Z25" s="347"/>
      <c r="AA25" s="347"/>
      <c r="AB25" s="347"/>
      <c r="AC25" s="347"/>
      <c r="AD25" s="347"/>
      <c r="AE25" s="347"/>
      <c r="AF25" s="347"/>
      <c r="AG25" s="351"/>
      <c r="AH25" s="586"/>
      <c r="AI25" s="85"/>
      <c r="AJ25" s="85"/>
      <c r="AK25" s="85"/>
      <c r="AL25" s="85"/>
      <c r="AM25" s="85"/>
      <c r="AN25" s="85"/>
      <c r="AO25" s="580"/>
      <c r="AP25" s="302"/>
      <c r="AQ25" s="326"/>
      <c r="AR25" s="85"/>
      <c r="AS25" s="85">
        <v>3</v>
      </c>
      <c r="AT25" s="85">
        <v>1</v>
      </c>
      <c r="AU25" s="85">
        <v>2</v>
      </c>
      <c r="AV25" s="85"/>
      <c r="AW25" s="85"/>
      <c r="AX25" s="85"/>
      <c r="AY25" s="85"/>
      <c r="AZ25" s="302"/>
      <c r="BA25" s="326"/>
      <c r="BB25" s="85"/>
      <c r="BC25" s="85"/>
      <c r="BD25" s="85"/>
      <c r="BE25" s="85"/>
      <c r="BF25" s="85"/>
      <c r="BG25" s="85"/>
      <c r="BH25" s="302"/>
      <c r="BI25" s="326">
        <v>2</v>
      </c>
      <c r="BJ25" s="85"/>
      <c r="BK25" s="85">
        <v>3</v>
      </c>
      <c r="BL25" s="85">
        <v>2</v>
      </c>
      <c r="BM25" s="40"/>
      <c r="BN25" s="40"/>
      <c r="BO25" s="85">
        <v>2</v>
      </c>
      <c r="BP25" s="40"/>
      <c r="BQ25" s="40"/>
      <c r="BR25" s="40"/>
      <c r="BS25" s="128">
        <v>2</v>
      </c>
      <c r="BT25" s="548">
        <v>3</v>
      </c>
      <c r="BU25" s="40">
        <v>2</v>
      </c>
      <c r="BV25" s="40">
        <v>2</v>
      </c>
      <c r="BW25" s="40"/>
      <c r="BX25" s="40"/>
      <c r="BY25" s="40">
        <v>1</v>
      </c>
      <c r="BZ25" s="40"/>
      <c r="CA25" s="40">
        <v>3</v>
      </c>
      <c r="CB25" s="40"/>
      <c r="CC25" s="40"/>
      <c r="CD25" s="128"/>
      <c r="CE25" s="316"/>
      <c r="CF25" s="85"/>
      <c r="CG25" s="40">
        <v>2</v>
      </c>
      <c r="CH25" s="85"/>
      <c r="CI25" s="40"/>
      <c r="CJ25" s="40"/>
      <c r="CK25" s="85"/>
      <c r="CL25" s="41">
        <v>2</v>
      </c>
      <c r="CM25" s="123"/>
      <c r="CN25" s="40"/>
      <c r="CO25" s="40"/>
      <c r="CP25" s="40"/>
      <c r="CQ25" s="85"/>
      <c r="CR25" s="40"/>
      <c r="CS25" s="40"/>
      <c r="CT25" s="40"/>
      <c r="CU25" s="126"/>
      <c r="CV25" s="85"/>
      <c r="CW25" s="40"/>
      <c r="CX25" s="85"/>
      <c r="CY25" s="40"/>
      <c r="CZ25" s="40"/>
      <c r="DA25" s="40"/>
      <c r="DB25" s="123">
        <v>1</v>
      </c>
      <c r="DC25" s="41"/>
    </row>
    <row r="26" spans="1:107" ht="12.75">
      <c r="A26" s="18">
        <f t="shared" si="11"/>
        <v>20</v>
      </c>
      <c r="B26" s="538" t="s">
        <v>184</v>
      </c>
      <c r="C26" s="538" t="s">
        <v>185</v>
      </c>
      <c r="D26" s="28">
        <f t="shared" si="9"/>
        <v>36</v>
      </c>
      <c r="E26" s="48">
        <f t="shared" si="10"/>
        <v>17</v>
      </c>
      <c r="F26" s="415"/>
      <c r="G26" s="415"/>
      <c r="H26" s="415"/>
      <c r="I26" s="415"/>
      <c r="J26" s="415"/>
      <c r="K26" s="418"/>
      <c r="L26" s="415"/>
      <c r="M26" s="415"/>
      <c r="N26" s="415"/>
      <c r="O26" s="424"/>
      <c r="P26" s="373"/>
      <c r="Q26" s="415"/>
      <c r="R26" s="347"/>
      <c r="S26" s="347"/>
      <c r="T26" s="347"/>
      <c r="U26" s="347"/>
      <c r="V26" s="347">
        <v>3</v>
      </c>
      <c r="W26" s="347">
        <v>1</v>
      </c>
      <c r="X26" s="302">
        <v>3</v>
      </c>
      <c r="Y26" s="373"/>
      <c r="Z26" s="347"/>
      <c r="AA26" s="347"/>
      <c r="AB26" s="347"/>
      <c r="AC26" s="347">
        <v>1</v>
      </c>
      <c r="AD26" s="347"/>
      <c r="AE26" s="347"/>
      <c r="AF26" s="347"/>
      <c r="AG26" s="351"/>
      <c r="AH26" s="586">
        <v>3</v>
      </c>
      <c r="AI26" s="85"/>
      <c r="AJ26" s="85">
        <v>3</v>
      </c>
      <c r="AK26" s="85"/>
      <c r="AL26" s="85"/>
      <c r="AM26" s="85"/>
      <c r="AN26" s="85"/>
      <c r="AO26" s="580"/>
      <c r="AP26" s="302"/>
      <c r="AQ26" s="326"/>
      <c r="AR26" s="85"/>
      <c r="AS26" s="85"/>
      <c r="AT26" s="85"/>
      <c r="AU26" s="85">
        <v>2</v>
      </c>
      <c r="AV26" s="85"/>
      <c r="AW26" s="85"/>
      <c r="AX26" s="85"/>
      <c r="AY26" s="85"/>
      <c r="AZ26" s="302"/>
      <c r="BA26" s="326"/>
      <c r="BB26" s="85"/>
      <c r="BC26" s="85"/>
      <c r="BD26" s="85"/>
      <c r="BE26" s="85"/>
      <c r="BF26" s="85"/>
      <c r="BG26" s="85"/>
      <c r="BH26" s="302"/>
      <c r="BI26" s="326"/>
      <c r="BJ26" s="85">
        <v>3</v>
      </c>
      <c r="BK26" s="85">
        <v>3</v>
      </c>
      <c r="BL26" s="85"/>
      <c r="BM26" s="40"/>
      <c r="BN26" s="40"/>
      <c r="BO26" s="40"/>
      <c r="BP26" s="40"/>
      <c r="BQ26" s="40">
        <v>3</v>
      </c>
      <c r="BR26" s="40"/>
      <c r="BS26" s="128"/>
      <c r="BT26" s="548"/>
      <c r="BU26" s="40"/>
      <c r="BV26" s="40"/>
      <c r="BW26" s="40">
        <v>1</v>
      </c>
      <c r="BX26" s="40"/>
      <c r="BY26" s="40"/>
      <c r="BZ26" s="40"/>
      <c r="CA26" s="40">
        <v>3</v>
      </c>
      <c r="CB26" s="40">
        <v>1</v>
      </c>
      <c r="CC26" s="40">
        <v>3</v>
      </c>
      <c r="CD26" s="128"/>
      <c r="CE26" s="316"/>
      <c r="CF26" s="40"/>
      <c r="CG26" s="40"/>
      <c r="CH26" s="40"/>
      <c r="CI26" s="40"/>
      <c r="CJ26" s="40">
        <v>1</v>
      </c>
      <c r="CK26" s="85"/>
      <c r="CL26" s="41"/>
      <c r="CM26" s="123"/>
      <c r="CN26" s="40"/>
      <c r="CO26" s="40"/>
      <c r="CP26" s="40"/>
      <c r="CQ26" s="40">
        <v>1</v>
      </c>
      <c r="CR26" s="40"/>
      <c r="CS26" s="40"/>
      <c r="CT26" s="40">
        <v>1</v>
      </c>
      <c r="CU26" s="126"/>
      <c r="CV26" s="40"/>
      <c r="CW26" s="40"/>
      <c r="CX26" s="40"/>
      <c r="CY26" s="40"/>
      <c r="CZ26" s="40"/>
      <c r="DA26" s="40"/>
      <c r="DB26" s="123"/>
      <c r="DC26" s="41"/>
    </row>
    <row r="27" spans="1:107" ht="12.75">
      <c r="A27" s="18">
        <f t="shared" si="11"/>
        <v>21</v>
      </c>
      <c r="B27" s="538" t="s">
        <v>2</v>
      </c>
      <c r="C27" s="538" t="s">
        <v>3</v>
      </c>
      <c r="D27" s="28">
        <f t="shared" si="9"/>
        <v>35</v>
      </c>
      <c r="E27" s="48">
        <f t="shared" si="10"/>
        <v>15</v>
      </c>
      <c r="F27" s="415"/>
      <c r="G27" s="415"/>
      <c r="H27" s="415"/>
      <c r="I27" s="415"/>
      <c r="J27" s="415"/>
      <c r="K27" s="418"/>
      <c r="L27" s="415"/>
      <c r="M27" s="415"/>
      <c r="N27" s="415"/>
      <c r="O27" s="424"/>
      <c r="P27" s="373"/>
      <c r="Q27" s="415"/>
      <c r="R27" s="347"/>
      <c r="S27" s="347"/>
      <c r="T27" s="347"/>
      <c r="U27" s="347"/>
      <c r="V27" s="347">
        <v>3</v>
      </c>
      <c r="W27" s="347"/>
      <c r="X27" s="302"/>
      <c r="Y27" s="373"/>
      <c r="Z27" s="347"/>
      <c r="AA27" s="347"/>
      <c r="AB27" s="347"/>
      <c r="AC27" s="347">
        <v>1</v>
      </c>
      <c r="AD27" s="347"/>
      <c r="AE27" s="347"/>
      <c r="AF27" s="347"/>
      <c r="AG27" s="351"/>
      <c r="AH27" s="586"/>
      <c r="AI27" s="85">
        <v>2</v>
      </c>
      <c r="AJ27" s="85"/>
      <c r="AK27" s="85"/>
      <c r="AL27" s="85"/>
      <c r="AM27" s="85"/>
      <c r="AN27" s="85"/>
      <c r="AO27" s="580"/>
      <c r="AP27" s="302"/>
      <c r="AQ27" s="326"/>
      <c r="AR27" s="85"/>
      <c r="AS27" s="85"/>
      <c r="AT27" s="85"/>
      <c r="AU27" s="85"/>
      <c r="AV27" s="85"/>
      <c r="AW27" s="85">
        <v>2</v>
      </c>
      <c r="AX27" s="85"/>
      <c r="AY27" s="85"/>
      <c r="AZ27" s="302"/>
      <c r="BA27" s="326">
        <v>3</v>
      </c>
      <c r="BB27" s="85"/>
      <c r="BC27" s="85">
        <v>2</v>
      </c>
      <c r="BD27" s="85"/>
      <c r="BE27" s="85"/>
      <c r="BF27" s="85"/>
      <c r="BG27" s="85"/>
      <c r="BH27" s="302"/>
      <c r="BI27" s="326"/>
      <c r="BJ27" s="85">
        <v>3</v>
      </c>
      <c r="BK27" s="85">
        <v>3</v>
      </c>
      <c r="BL27" s="85"/>
      <c r="BM27" s="40"/>
      <c r="BN27" s="40"/>
      <c r="BO27" s="85"/>
      <c r="BP27" s="85">
        <v>2</v>
      </c>
      <c r="BQ27" s="40">
        <v>3</v>
      </c>
      <c r="BR27" s="40"/>
      <c r="BS27" s="128"/>
      <c r="BT27" s="548">
        <v>3</v>
      </c>
      <c r="BU27" s="40"/>
      <c r="BV27" s="40">
        <v>2</v>
      </c>
      <c r="BW27" s="40"/>
      <c r="BX27" s="40">
        <v>2</v>
      </c>
      <c r="BY27" s="40"/>
      <c r="BZ27" s="40"/>
      <c r="CA27" s="40">
        <v>3</v>
      </c>
      <c r="CB27" s="40"/>
      <c r="CC27" s="40"/>
      <c r="CD27" s="128"/>
      <c r="CE27" s="316"/>
      <c r="CF27" s="85"/>
      <c r="CG27" s="40"/>
      <c r="CH27" s="85"/>
      <c r="CI27" s="40"/>
      <c r="CJ27" s="40"/>
      <c r="CK27" s="40"/>
      <c r="CL27" s="41"/>
      <c r="CM27" s="123"/>
      <c r="CN27" s="40"/>
      <c r="CO27" s="40"/>
      <c r="CP27" s="40"/>
      <c r="CQ27" s="85"/>
      <c r="CR27" s="40"/>
      <c r="CS27" s="40"/>
      <c r="CT27" s="40"/>
      <c r="CU27" s="126"/>
      <c r="CV27" s="85"/>
      <c r="CW27" s="40"/>
      <c r="CX27" s="85"/>
      <c r="CY27" s="40"/>
      <c r="CZ27" s="40"/>
      <c r="DA27" s="40"/>
      <c r="DB27" s="123"/>
      <c r="DC27" s="41">
        <v>1</v>
      </c>
    </row>
    <row r="28" spans="1:107" ht="12.75">
      <c r="A28" s="18">
        <f t="shared" si="11"/>
        <v>22</v>
      </c>
      <c r="B28" s="538" t="s">
        <v>198</v>
      </c>
      <c r="C28" s="538" t="s">
        <v>14</v>
      </c>
      <c r="D28" s="28">
        <f t="shared" si="9"/>
        <v>35</v>
      </c>
      <c r="E28" s="48">
        <f t="shared" si="10"/>
        <v>13</v>
      </c>
      <c r="F28" s="415"/>
      <c r="G28" s="415"/>
      <c r="H28" s="415"/>
      <c r="I28" s="415"/>
      <c r="J28" s="415"/>
      <c r="K28" s="418"/>
      <c r="L28" s="415"/>
      <c r="M28" s="415"/>
      <c r="N28" s="415"/>
      <c r="O28" s="424"/>
      <c r="P28" s="373"/>
      <c r="Q28" s="415"/>
      <c r="R28" s="347">
        <v>2</v>
      </c>
      <c r="S28" s="347"/>
      <c r="T28" s="347"/>
      <c r="U28" s="347"/>
      <c r="V28" s="347"/>
      <c r="W28" s="347"/>
      <c r="X28" s="302"/>
      <c r="Y28" s="373"/>
      <c r="Z28" s="347">
        <v>2</v>
      </c>
      <c r="AA28" s="347"/>
      <c r="AB28" s="347"/>
      <c r="AC28" s="347"/>
      <c r="AD28" s="347">
        <v>3</v>
      </c>
      <c r="AE28" s="347"/>
      <c r="AF28" s="347">
        <v>2</v>
      </c>
      <c r="AG28" s="351"/>
      <c r="AH28" s="586"/>
      <c r="AI28" s="85"/>
      <c r="AJ28" s="85">
        <v>3</v>
      </c>
      <c r="AK28" s="85"/>
      <c r="AL28" s="85">
        <v>3</v>
      </c>
      <c r="AM28" s="85"/>
      <c r="AN28" s="85"/>
      <c r="AO28" s="580"/>
      <c r="AP28" s="302"/>
      <c r="AQ28" s="326"/>
      <c r="AR28" s="85"/>
      <c r="AS28" s="85">
        <v>3</v>
      </c>
      <c r="AT28" s="85"/>
      <c r="AU28" s="85"/>
      <c r="AV28" s="85"/>
      <c r="AW28" s="85">
        <v>2</v>
      </c>
      <c r="AX28" s="85"/>
      <c r="AY28" s="85">
        <v>3</v>
      </c>
      <c r="AZ28" s="302"/>
      <c r="BA28" s="326">
        <v>3</v>
      </c>
      <c r="BB28" s="85"/>
      <c r="BC28" s="85"/>
      <c r="BD28" s="85"/>
      <c r="BE28" s="85">
        <v>3</v>
      </c>
      <c r="BF28" s="85"/>
      <c r="BG28" s="85"/>
      <c r="BH28" s="302"/>
      <c r="BI28" s="326"/>
      <c r="BJ28" s="85"/>
      <c r="BK28" s="85">
        <v>3</v>
      </c>
      <c r="BL28" s="85"/>
      <c r="BM28" s="40"/>
      <c r="BN28" s="40"/>
      <c r="BO28" s="40"/>
      <c r="BP28" s="40"/>
      <c r="BQ28" s="40"/>
      <c r="BR28" s="40"/>
      <c r="BS28" s="128"/>
      <c r="BT28" s="548"/>
      <c r="BU28" s="40"/>
      <c r="BV28" s="40"/>
      <c r="BW28" s="40"/>
      <c r="BX28" s="40"/>
      <c r="BY28" s="40"/>
      <c r="BZ28" s="40"/>
      <c r="CA28" s="40">
        <v>3</v>
      </c>
      <c r="CB28" s="40"/>
      <c r="CC28" s="40"/>
      <c r="CD28" s="128"/>
      <c r="CE28" s="316"/>
      <c r="CF28" s="40"/>
      <c r="CG28" s="40"/>
      <c r="CH28" s="40"/>
      <c r="CI28" s="40"/>
      <c r="CJ28" s="40"/>
      <c r="CK28" s="40"/>
      <c r="CL28" s="41"/>
      <c r="CM28" s="123"/>
      <c r="CN28" s="40"/>
      <c r="CO28" s="40"/>
      <c r="CP28" s="40"/>
      <c r="CQ28" s="40"/>
      <c r="CR28" s="40"/>
      <c r="CS28" s="40"/>
      <c r="CT28" s="40"/>
      <c r="CU28" s="126"/>
      <c r="CV28" s="40"/>
      <c r="CW28" s="40"/>
      <c r="CX28" s="40"/>
      <c r="CY28" s="40"/>
      <c r="CZ28" s="40"/>
      <c r="DA28" s="40"/>
      <c r="DB28" s="123"/>
      <c r="DC28" s="41"/>
    </row>
    <row r="29" spans="1:107" ht="12.75">
      <c r="A29" s="18">
        <f t="shared" si="11"/>
        <v>23</v>
      </c>
      <c r="B29" s="538" t="s">
        <v>15</v>
      </c>
      <c r="C29" s="538" t="s">
        <v>16</v>
      </c>
      <c r="D29" s="28">
        <f t="shared" si="9"/>
        <v>34</v>
      </c>
      <c r="E29" s="48">
        <f t="shared" si="10"/>
        <v>14</v>
      </c>
      <c r="F29" s="415"/>
      <c r="G29" s="415"/>
      <c r="H29" s="415"/>
      <c r="I29" s="415"/>
      <c r="J29" s="415"/>
      <c r="K29" s="418"/>
      <c r="L29" s="415"/>
      <c r="M29" s="415"/>
      <c r="N29" s="415"/>
      <c r="O29" s="424"/>
      <c r="P29" s="373"/>
      <c r="Q29" s="415"/>
      <c r="R29" s="347"/>
      <c r="S29" s="347"/>
      <c r="T29" s="347"/>
      <c r="U29" s="347"/>
      <c r="V29" s="347"/>
      <c r="W29" s="347"/>
      <c r="X29" s="302">
        <v>3</v>
      </c>
      <c r="Y29" s="373"/>
      <c r="Z29" s="347"/>
      <c r="AA29" s="347"/>
      <c r="AB29" s="347"/>
      <c r="AC29" s="347"/>
      <c r="AD29" s="347"/>
      <c r="AE29" s="347"/>
      <c r="AF29" s="347"/>
      <c r="AG29" s="351"/>
      <c r="AH29" s="586"/>
      <c r="AI29" s="85"/>
      <c r="AJ29" s="85"/>
      <c r="AK29" s="85"/>
      <c r="AL29" s="85">
        <v>3</v>
      </c>
      <c r="AM29" s="85"/>
      <c r="AN29" s="85"/>
      <c r="AO29" s="580"/>
      <c r="AP29" s="302"/>
      <c r="AQ29" s="326"/>
      <c r="AR29" s="85"/>
      <c r="AS29" s="85">
        <v>3</v>
      </c>
      <c r="AT29" s="85"/>
      <c r="AU29" s="85"/>
      <c r="AV29" s="85">
        <v>2</v>
      </c>
      <c r="AW29" s="85">
        <v>2</v>
      </c>
      <c r="AX29" s="85"/>
      <c r="AY29" s="85"/>
      <c r="AZ29" s="302"/>
      <c r="BA29" s="326"/>
      <c r="BB29" s="85"/>
      <c r="BC29" s="85">
        <v>2</v>
      </c>
      <c r="BD29" s="85"/>
      <c r="BE29" s="85"/>
      <c r="BF29" s="85"/>
      <c r="BG29" s="85">
        <v>2</v>
      </c>
      <c r="BH29" s="302"/>
      <c r="BI29" s="326"/>
      <c r="BJ29" s="85"/>
      <c r="BK29" s="85">
        <v>3</v>
      </c>
      <c r="BL29" s="85"/>
      <c r="BM29" s="40"/>
      <c r="BN29" s="40"/>
      <c r="BO29" s="85">
        <v>2</v>
      </c>
      <c r="BP29" s="85">
        <v>2</v>
      </c>
      <c r="BQ29" s="40"/>
      <c r="BR29" s="40">
        <v>2</v>
      </c>
      <c r="BS29" s="128"/>
      <c r="BT29" s="548"/>
      <c r="BU29" s="40"/>
      <c r="BV29" s="40"/>
      <c r="BW29" s="40"/>
      <c r="BX29" s="40">
        <v>2</v>
      </c>
      <c r="BY29" s="40"/>
      <c r="BZ29" s="40">
        <v>3</v>
      </c>
      <c r="CA29" s="40">
        <v>3</v>
      </c>
      <c r="CB29" s="40"/>
      <c r="CC29" s="40"/>
      <c r="CD29" s="128"/>
      <c r="CE29" s="316"/>
      <c r="CF29" s="85"/>
      <c r="CG29" s="40"/>
      <c r="CH29" s="85"/>
      <c r="CI29" s="40"/>
      <c r="CJ29" s="40"/>
      <c r="CK29" s="40"/>
      <c r="CL29" s="41"/>
      <c r="CM29" s="123"/>
      <c r="CN29" s="40"/>
      <c r="CO29" s="40"/>
      <c r="CP29" s="40"/>
      <c r="CQ29" s="85"/>
      <c r="CR29" s="40"/>
      <c r="CS29" s="40"/>
      <c r="CT29" s="40"/>
      <c r="CU29" s="126"/>
      <c r="CV29" s="85"/>
      <c r="CW29" s="40"/>
      <c r="CX29" s="85"/>
      <c r="CY29" s="40"/>
      <c r="CZ29" s="40"/>
      <c r="DA29" s="40"/>
      <c r="DB29" s="123"/>
      <c r="DC29" s="41"/>
    </row>
    <row r="30" spans="1:107" ht="12.75">
      <c r="A30" s="18">
        <f t="shared" si="11"/>
        <v>24</v>
      </c>
      <c r="B30" s="538" t="s">
        <v>204</v>
      </c>
      <c r="C30" s="538" t="s">
        <v>205</v>
      </c>
      <c r="D30" s="28">
        <f t="shared" si="9"/>
        <v>32</v>
      </c>
      <c r="E30" s="48">
        <f t="shared" si="10"/>
        <v>13</v>
      </c>
      <c r="F30" s="415"/>
      <c r="G30" s="415"/>
      <c r="H30" s="415"/>
      <c r="I30" s="415"/>
      <c r="J30" s="415"/>
      <c r="K30" s="418"/>
      <c r="L30" s="415"/>
      <c r="M30" s="415"/>
      <c r="N30" s="415"/>
      <c r="O30" s="424"/>
      <c r="P30" s="373"/>
      <c r="Q30" s="415"/>
      <c r="R30" s="347"/>
      <c r="S30" s="347"/>
      <c r="T30" s="347"/>
      <c r="U30" s="347"/>
      <c r="V30" s="347"/>
      <c r="W30" s="347"/>
      <c r="X30" s="302">
        <v>3</v>
      </c>
      <c r="Y30" s="373"/>
      <c r="Z30" s="347"/>
      <c r="AA30" s="347"/>
      <c r="AB30" s="347"/>
      <c r="AC30" s="347"/>
      <c r="AD30" s="347"/>
      <c r="AE30" s="347"/>
      <c r="AF30" s="347"/>
      <c r="AG30" s="351"/>
      <c r="AH30" s="586"/>
      <c r="AI30" s="85"/>
      <c r="AJ30" s="85"/>
      <c r="AK30" s="85"/>
      <c r="AL30" s="85">
        <v>3</v>
      </c>
      <c r="AM30" s="85">
        <v>3</v>
      </c>
      <c r="AN30" s="85"/>
      <c r="AO30" s="580"/>
      <c r="AP30" s="302"/>
      <c r="AQ30" s="326"/>
      <c r="AR30" s="85"/>
      <c r="AS30" s="85">
        <v>3</v>
      </c>
      <c r="AT30" s="85">
        <v>1</v>
      </c>
      <c r="AU30" s="85"/>
      <c r="AV30" s="85"/>
      <c r="AW30" s="85"/>
      <c r="AX30" s="85"/>
      <c r="AY30" s="85"/>
      <c r="AZ30" s="302">
        <v>1</v>
      </c>
      <c r="BA30" s="326">
        <v>3</v>
      </c>
      <c r="BB30" s="85">
        <v>2</v>
      </c>
      <c r="BC30" s="85">
        <v>2</v>
      </c>
      <c r="BD30" s="85"/>
      <c r="BE30" s="85"/>
      <c r="BF30" s="85"/>
      <c r="BG30" s="85"/>
      <c r="BH30" s="302">
        <v>2</v>
      </c>
      <c r="BI30" s="326"/>
      <c r="BJ30" s="85"/>
      <c r="BK30" s="85">
        <v>3</v>
      </c>
      <c r="BL30" s="85"/>
      <c r="BM30" s="40"/>
      <c r="BN30" s="40"/>
      <c r="BO30" s="40"/>
      <c r="BP30" s="40"/>
      <c r="BQ30" s="40"/>
      <c r="BR30" s="40"/>
      <c r="BS30" s="128"/>
      <c r="BT30" s="548"/>
      <c r="BU30" s="40"/>
      <c r="BV30" s="40"/>
      <c r="BW30" s="40"/>
      <c r="BX30" s="40"/>
      <c r="BY30" s="40"/>
      <c r="BZ30" s="40">
        <v>3</v>
      </c>
      <c r="CA30" s="40">
        <v>3</v>
      </c>
      <c r="CB30" s="40"/>
      <c r="CC30" s="40"/>
      <c r="CD30" s="128"/>
      <c r="CE30" s="316"/>
      <c r="CF30" s="40"/>
      <c r="CG30" s="40"/>
      <c r="CH30" s="40"/>
      <c r="CI30" s="40"/>
      <c r="CJ30" s="40"/>
      <c r="CK30" s="40"/>
      <c r="CL30" s="41"/>
      <c r="CM30" s="123"/>
      <c r="CN30" s="40"/>
      <c r="CO30" s="40"/>
      <c r="CP30" s="40"/>
      <c r="CQ30" s="40"/>
      <c r="CR30" s="40"/>
      <c r="CS30" s="40"/>
      <c r="CT30" s="40"/>
      <c r="CU30" s="126"/>
      <c r="CV30" s="40"/>
      <c r="CW30" s="40"/>
      <c r="CX30" s="40"/>
      <c r="CY30" s="40"/>
      <c r="CZ30" s="40"/>
      <c r="DA30" s="40"/>
      <c r="DB30" s="123"/>
      <c r="DC30" s="41"/>
    </row>
    <row r="31" spans="1:107" ht="12.75">
      <c r="A31" s="593">
        <f t="shared" si="11"/>
        <v>25</v>
      </c>
      <c r="B31" s="594" t="s">
        <v>92</v>
      </c>
      <c r="C31" s="594" t="s">
        <v>93</v>
      </c>
      <c r="D31" s="595">
        <f t="shared" si="9"/>
        <v>31</v>
      </c>
      <c r="E31" s="596">
        <f t="shared" si="10"/>
        <v>12</v>
      </c>
      <c r="F31" s="597"/>
      <c r="G31" s="597"/>
      <c r="H31" s="597"/>
      <c r="I31" s="597"/>
      <c r="J31" s="597"/>
      <c r="K31" s="598"/>
      <c r="L31" s="597"/>
      <c r="M31" s="597"/>
      <c r="N31" s="597"/>
      <c r="O31" s="599"/>
      <c r="P31" s="600"/>
      <c r="Q31" s="597"/>
      <c r="R31" s="601">
        <v>2</v>
      </c>
      <c r="S31" s="601"/>
      <c r="T31" s="601"/>
      <c r="U31" s="601"/>
      <c r="V31" s="601">
        <v>3</v>
      </c>
      <c r="W31" s="601"/>
      <c r="X31" s="602"/>
      <c r="Y31" s="600"/>
      <c r="Z31" s="601"/>
      <c r="AA31" s="601"/>
      <c r="AB31" s="601"/>
      <c r="AC31" s="601"/>
      <c r="AD31" s="601">
        <v>3</v>
      </c>
      <c r="AE31" s="601"/>
      <c r="AF31" s="601"/>
      <c r="AG31" s="603"/>
      <c r="AH31" s="604">
        <v>3</v>
      </c>
      <c r="AI31" s="605"/>
      <c r="AJ31" s="605"/>
      <c r="AK31" s="605"/>
      <c r="AL31" s="605"/>
      <c r="AM31" s="605"/>
      <c r="AN31" s="605"/>
      <c r="AO31" s="606"/>
      <c r="AP31" s="602"/>
      <c r="AQ31" s="607"/>
      <c r="AR31" s="605"/>
      <c r="AS31" s="605">
        <v>3</v>
      </c>
      <c r="AT31" s="605"/>
      <c r="AU31" s="605"/>
      <c r="AV31" s="605"/>
      <c r="AW31" s="605"/>
      <c r="AX31" s="605"/>
      <c r="AY31" s="605"/>
      <c r="AZ31" s="602"/>
      <c r="BA31" s="607">
        <v>3</v>
      </c>
      <c r="BB31" s="605">
        <v>2</v>
      </c>
      <c r="BC31" s="605"/>
      <c r="BD31" s="605">
        <v>2</v>
      </c>
      <c r="BE31" s="605"/>
      <c r="BF31" s="605">
        <v>2</v>
      </c>
      <c r="BG31" s="605"/>
      <c r="BH31" s="602"/>
      <c r="BI31" s="607"/>
      <c r="BJ31" s="605"/>
      <c r="BK31" s="605">
        <v>3</v>
      </c>
      <c r="BL31" s="605"/>
      <c r="BM31" s="608"/>
      <c r="BN31" s="608"/>
      <c r="BO31" s="608"/>
      <c r="BP31" s="605">
        <v>2</v>
      </c>
      <c r="BQ31" s="608"/>
      <c r="BR31" s="608"/>
      <c r="BS31" s="609"/>
      <c r="BT31" s="610"/>
      <c r="BU31" s="608"/>
      <c r="BV31" s="608"/>
      <c r="BW31" s="608"/>
      <c r="BX31" s="608"/>
      <c r="BY31" s="608"/>
      <c r="BZ31" s="608"/>
      <c r="CA31" s="608">
        <v>3</v>
      </c>
      <c r="CB31" s="608"/>
      <c r="CC31" s="608"/>
      <c r="CD31" s="609"/>
      <c r="CE31" s="611"/>
      <c r="CF31" s="608"/>
      <c r="CG31" s="608"/>
      <c r="CH31" s="608"/>
      <c r="CI31" s="608"/>
      <c r="CJ31" s="608"/>
      <c r="CK31" s="608"/>
      <c r="CL31" s="612"/>
      <c r="CM31" s="613"/>
      <c r="CN31" s="608"/>
      <c r="CO31" s="608"/>
      <c r="CP31" s="608"/>
      <c r="CQ31" s="608"/>
      <c r="CR31" s="608"/>
      <c r="CS31" s="608"/>
      <c r="CT31" s="608"/>
      <c r="CU31" s="614"/>
      <c r="CV31" s="608"/>
      <c r="CW31" s="608"/>
      <c r="CX31" s="608"/>
      <c r="CY31" s="608"/>
      <c r="CZ31" s="608"/>
      <c r="DA31" s="608"/>
      <c r="DB31" s="613"/>
      <c r="DC31" s="612"/>
    </row>
    <row r="32" spans="1:107" ht="12.75">
      <c r="A32" s="18">
        <f t="shared" si="11"/>
        <v>26</v>
      </c>
      <c r="B32" s="589" t="s">
        <v>112</v>
      </c>
      <c r="C32" s="589" t="s">
        <v>179</v>
      </c>
      <c r="D32" s="590">
        <f t="shared" si="9"/>
        <v>30</v>
      </c>
      <c r="E32" s="591">
        <f t="shared" si="10"/>
        <v>13</v>
      </c>
      <c r="F32" s="414"/>
      <c r="G32" s="414"/>
      <c r="H32" s="414"/>
      <c r="I32" s="414"/>
      <c r="J32" s="414"/>
      <c r="K32" s="417"/>
      <c r="L32" s="414"/>
      <c r="M32" s="414"/>
      <c r="N32" s="414"/>
      <c r="O32" s="423"/>
      <c r="P32" s="372"/>
      <c r="Q32" s="414"/>
      <c r="R32" s="346"/>
      <c r="S32" s="346"/>
      <c r="T32" s="346">
        <v>3</v>
      </c>
      <c r="U32" s="346"/>
      <c r="V32" s="346"/>
      <c r="W32" s="346"/>
      <c r="X32" s="301"/>
      <c r="Y32" s="372"/>
      <c r="Z32" s="346"/>
      <c r="AA32" s="346"/>
      <c r="AB32" s="346">
        <v>2</v>
      </c>
      <c r="AC32" s="346"/>
      <c r="AD32" s="346"/>
      <c r="AE32" s="346"/>
      <c r="AF32" s="346"/>
      <c r="AG32" s="350"/>
      <c r="AH32" s="585">
        <v>3</v>
      </c>
      <c r="AI32" s="87"/>
      <c r="AJ32" s="87"/>
      <c r="AK32" s="87"/>
      <c r="AL32" s="87"/>
      <c r="AM32" s="87"/>
      <c r="AN32" s="87"/>
      <c r="AO32" s="579"/>
      <c r="AP32" s="301"/>
      <c r="AQ32" s="325"/>
      <c r="AR32" s="87"/>
      <c r="AS32" s="87">
        <v>3</v>
      </c>
      <c r="AT32" s="87"/>
      <c r="AU32" s="87">
        <v>2</v>
      </c>
      <c r="AV32" s="87"/>
      <c r="AW32" s="87"/>
      <c r="AX32" s="87"/>
      <c r="AY32" s="87"/>
      <c r="AZ32" s="301"/>
      <c r="BA32" s="325">
        <v>3</v>
      </c>
      <c r="BB32" s="87"/>
      <c r="BC32" s="87">
        <v>2</v>
      </c>
      <c r="BD32" s="87"/>
      <c r="BE32" s="87"/>
      <c r="BF32" s="87"/>
      <c r="BG32" s="87"/>
      <c r="BH32" s="301"/>
      <c r="BI32" s="325"/>
      <c r="BJ32" s="87"/>
      <c r="BK32" s="87">
        <v>3</v>
      </c>
      <c r="BL32" s="87"/>
      <c r="BM32" s="36"/>
      <c r="BN32" s="36"/>
      <c r="BO32" s="87">
        <v>2</v>
      </c>
      <c r="BP32" s="36"/>
      <c r="BQ32" s="36"/>
      <c r="BR32" s="36"/>
      <c r="BS32" s="540"/>
      <c r="BT32" s="547"/>
      <c r="BU32" s="36"/>
      <c r="BV32" s="36">
        <v>2</v>
      </c>
      <c r="BW32" s="36"/>
      <c r="BX32" s="36"/>
      <c r="BY32" s="36"/>
      <c r="BZ32" s="36"/>
      <c r="CA32" s="36">
        <v>3</v>
      </c>
      <c r="CB32" s="36"/>
      <c r="CC32" s="36"/>
      <c r="CD32" s="540"/>
      <c r="CE32" s="315"/>
      <c r="CF32" s="87"/>
      <c r="CG32" s="36"/>
      <c r="CH32" s="87">
        <v>1</v>
      </c>
      <c r="CI32" s="36"/>
      <c r="CJ32" s="36"/>
      <c r="CK32" s="230"/>
      <c r="CL32" s="37"/>
      <c r="CM32" s="122"/>
      <c r="CN32" s="36"/>
      <c r="CO32" s="36"/>
      <c r="CP32" s="36"/>
      <c r="CQ32" s="87"/>
      <c r="CR32" s="36"/>
      <c r="CS32" s="36"/>
      <c r="CT32" s="36"/>
      <c r="CU32" s="125"/>
      <c r="CV32" s="87"/>
      <c r="CW32" s="36"/>
      <c r="CX32" s="87"/>
      <c r="CY32" s="36"/>
      <c r="CZ32" s="36"/>
      <c r="DA32" s="230">
        <v>1</v>
      </c>
      <c r="DB32" s="592"/>
      <c r="DC32" s="37"/>
    </row>
    <row r="33" spans="1:107" ht="12.75">
      <c r="A33" s="18">
        <f t="shared" si="11"/>
        <v>27</v>
      </c>
      <c r="B33" s="538" t="s">
        <v>9</v>
      </c>
      <c r="C33" s="538" t="s">
        <v>10</v>
      </c>
      <c r="D33" s="28">
        <f t="shared" si="9"/>
        <v>29</v>
      </c>
      <c r="E33" s="48">
        <f t="shared" si="10"/>
        <v>11</v>
      </c>
      <c r="F33" s="415"/>
      <c r="G33" s="415"/>
      <c r="H33" s="415"/>
      <c r="I33" s="415"/>
      <c r="J33" s="415"/>
      <c r="K33" s="418"/>
      <c r="L33" s="415"/>
      <c r="M33" s="415"/>
      <c r="N33" s="415"/>
      <c r="O33" s="424"/>
      <c r="P33" s="373"/>
      <c r="Q33" s="415"/>
      <c r="R33" s="347"/>
      <c r="S33" s="347"/>
      <c r="T33" s="347"/>
      <c r="U33" s="347"/>
      <c r="V33" s="347"/>
      <c r="W33" s="347"/>
      <c r="X33" s="302"/>
      <c r="Y33" s="373"/>
      <c r="Z33" s="347"/>
      <c r="AA33" s="347"/>
      <c r="AB33" s="347"/>
      <c r="AC33" s="347"/>
      <c r="AD33" s="347">
        <v>3</v>
      </c>
      <c r="AE33" s="347"/>
      <c r="AF33" s="347"/>
      <c r="AG33" s="351"/>
      <c r="AH33" s="586"/>
      <c r="AI33" s="85"/>
      <c r="AJ33" s="85"/>
      <c r="AK33" s="85"/>
      <c r="AL33" s="85"/>
      <c r="AM33" s="85"/>
      <c r="AN33" s="85"/>
      <c r="AO33" s="580"/>
      <c r="AP33" s="302"/>
      <c r="AQ33" s="326"/>
      <c r="AR33" s="85"/>
      <c r="AS33" s="85"/>
      <c r="AT33" s="85"/>
      <c r="AU33" s="85"/>
      <c r="AV33" s="85"/>
      <c r="AW33" s="85"/>
      <c r="AX33" s="85"/>
      <c r="AY33" s="85"/>
      <c r="AZ33" s="302"/>
      <c r="BA33" s="326">
        <v>3</v>
      </c>
      <c r="BB33" s="85"/>
      <c r="BC33" s="85"/>
      <c r="BD33" s="85"/>
      <c r="BE33" s="85">
        <v>3</v>
      </c>
      <c r="BF33" s="85"/>
      <c r="BG33" s="85"/>
      <c r="BH33" s="302"/>
      <c r="BI33" s="326"/>
      <c r="BJ33" s="85"/>
      <c r="BK33" s="85">
        <v>3</v>
      </c>
      <c r="BL33" s="85"/>
      <c r="BM33" s="40"/>
      <c r="BN33" s="40"/>
      <c r="BO33" s="85"/>
      <c r="BP33" s="40"/>
      <c r="BQ33" s="40"/>
      <c r="BR33" s="40"/>
      <c r="BS33" s="128">
        <v>2</v>
      </c>
      <c r="BT33" s="548">
        <v>3</v>
      </c>
      <c r="BU33" s="40"/>
      <c r="BV33" s="40">
        <v>2</v>
      </c>
      <c r="BW33" s="40"/>
      <c r="BX33" s="40">
        <v>2</v>
      </c>
      <c r="BY33" s="40"/>
      <c r="BZ33" s="40">
        <v>3</v>
      </c>
      <c r="CA33" s="40">
        <v>3</v>
      </c>
      <c r="CB33" s="40"/>
      <c r="CC33" s="40"/>
      <c r="CD33" s="128"/>
      <c r="CE33" s="316"/>
      <c r="CF33" s="85"/>
      <c r="CG33" s="40"/>
      <c r="CH33" s="85"/>
      <c r="CI33" s="40"/>
      <c r="CJ33" s="40"/>
      <c r="CK33" s="57"/>
      <c r="CL33" s="41">
        <v>2</v>
      </c>
      <c r="CM33" s="123"/>
      <c r="CN33" s="40"/>
      <c r="CO33" s="40"/>
      <c r="CP33" s="40"/>
      <c r="CQ33" s="85"/>
      <c r="CR33" s="40"/>
      <c r="CS33" s="40"/>
      <c r="CT33" s="40"/>
      <c r="CU33" s="126"/>
      <c r="CV33" s="85"/>
      <c r="CW33" s="40"/>
      <c r="CX33" s="85"/>
      <c r="CY33" s="40"/>
      <c r="CZ33" s="40"/>
      <c r="DA33" s="57"/>
      <c r="DB33" s="308"/>
      <c r="DC33" s="41"/>
    </row>
    <row r="34" spans="1:107" ht="12.75">
      <c r="A34" s="18">
        <f t="shared" si="11"/>
        <v>28</v>
      </c>
      <c r="B34" s="538" t="s">
        <v>5</v>
      </c>
      <c r="C34" s="538" t="s">
        <v>6</v>
      </c>
      <c r="D34" s="28">
        <f t="shared" si="9"/>
        <v>28</v>
      </c>
      <c r="E34" s="48">
        <f t="shared" si="10"/>
        <v>12</v>
      </c>
      <c r="F34" s="415"/>
      <c r="G34" s="415"/>
      <c r="H34" s="415"/>
      <c r="I34" s="415"/>
      <c r="J34" s="415"/>
      <c r="K34" s="418"/>
      <c r="L34" s="415"/>
      <c r="M34" s="415"/>
      <c r="N34" s="415"/>
      <c r="O34" s="424"/>
      <c r="P34" s="373"/>
      <c r="Q34" s="415"/>
      <c r="R34" s="347"/>
      <c r="S34" s="347"/>
      <c r="T34" s="347"/>
      <c r="U34" s="347"/>
      <c r="V34" s="347"/>
      <c r="W34" s="347"/>
      <c r="X34" s="302"/>
      <c r="Y34" s="373"/>
      <c r="Z34" s="347"/>
      <c r="AA34" s="347"/>
      <c r="AB34" s="347"/>
      <c r="AC34" s="347"/>
      <c r="AD34" s="347"/>
      <c r="AE34" s="347"/>
      <c r="AF34" s="347"/>
      <c r="AG34" s="351"/>
      <c r="AH34" s="586"/>
      <c r="AI34" s="85"/>
      <c r="AJ34" s="85"/>
      <c r="AK34" s="85"/>
      <c r="AL34" s="85"/>
      <c r="AM34" s="85"/>
      <c r="AN34" s="85"/>
      <c r="AO34" s="580"/>
      <c r="AP34" s="302"/>
      <c r="AQ34" s="326"/>
      <c r="AR34" s="85"/>
      <c r="AS34" s="85"/>
      <c r="AT34" s="85"/>
      <c r="AU34" s="85">
        <v>2</v>
      </c>
      <c r="AV34" s="85"/>
      <c r="AW34" s="85">
        <v>2</v>
      </c>
      <c r="AX34" s="85"/>
      <c r="AY34" s="85"/>
      <c r="AZ34" s="302"/>
      <c r="BA34" s="326">
        <v>3</v>
      </c>
      <c r="BB34" s="85">
        <v>2</v>
      </c>
      <c r="BC34" s="85"/>
      <c r="BD34" s="85"/>
      <c r="BE34" s="85"/>
      <c r="BF34" s="85"/>
      <c r="BG34" s="85"/>
      <c r="BH34" s="302"/>
      <c r="BI34" s="326"/>
      <c r="BJ34" s="85"/>
      <c r="BK34" s="85">
        <v>3</v>
      </c>
      <c r="BL34" s="85"/>
      <c r="BM34" s="40"/>
      <c r="BN34" s="40"/>
      <c r="BO34" s="85">
        <v>2</v>
      </c>
      <c r="BP34" s="40"/>
      <c r="BQ34" s="40"/>
      <c r="BR34" s="40"/>
      <c r="BS34" s="128"/>
      <c r="BT34" s="548">
        <v>3</v>
      </c>
      <c r="BU34" s="40"/>
      <c r="BV34" s="40"/>
      <c r="BW34" s="40"/>
      <c r="BX34" s="40"/>
      <c r="BY34" s="40"/>
      <c r="BZ34" s="40">
        <v>3</v>
      </c>
      <c r="CA34" s="40">
        <v>3</v>
      </c>
      <c r="CB34" s="40"/>
      <c r="CC34" s="40">
        <v>3</v>
      </c>
      <c r="CD34" s="128"/>
      <c r="CE34" s="316"/>
      <c r="CF34" s="85"/>
      <c r="CG34" s="85"/>
      <c r="CH34" s="85"/>
      <c r="CI34" s="40"/>
      <c r="CJ34" s="40"/>
      <c r="CK34" s="57"/>
      <c r="CL34" s="41"/>
      <c r="CM34" s="123"/>
      <c r="CN34" s="40"/>
      <c r="CO34" s="40">
        <v>1</v>
      </c>
      <c r="CP34" s="40"/>
      <c r="CQ34" s="85"/>
      <c r="CR34" s="40"/>
      <c r="CS34" s="40"/>
      <c r="CT34" s="40"/>
      <c r="CU34" s="126"/>
      <c r="CV34" s="85"/>
      <c r="CW34" s="40"/>
      <c r="CX34" s="85"/>
      <c r="CY34" s="40"/>
      <c r="CZ34" s="40"/>
      <c r="DA34" s="57"/>
      <c r="DB34" s="308">
        <v>1</v>
      </c>
      <c r="DC34" s="41"/>
    </row>
    <row r="35" spans="1:107" ht="12.75">
      <c r="A35" s="18">
        <f t="shared" si="11"/>
        <v>29</v>
      </c>
      <c r="B35" s="538" t="s">
        <v>37</v>
      </c>
      <c r="C35" s="538" t="s">
        <v>120</v>
      </c>
      <c r="D35" s="28">
        <f t="shared" si="9"/>
        <v>27</v>
      </c>
      <c r="E35" s="48">
        <f t="shared" si="10"/>
        <v>14</v>
      </c>
      <c r="F35" s="415"/>
      <c r="G35" s="415"/>
      <c r="H35" s="415"/>
      <c r="I35" s="415"/>
      <c r="J35" s="415"/>
      <c r="K35" s="418"/>
      <c r="L35" s="415"/>
      <c r="M35" s="415"/>
      <c r="N35" s="415"/>
      <c r="O35" s="424"/>
      <c r="P35" s="373"/>
      <c r="Q35" s="415"/>
      <c r="R35" s="347"/>
      <c r="S35" s="347"/>
      <c r="T35" s="347"/>
      <c r="U35" s="347"/>
      <c r="V35" s="347"/>
      <c r="W35" s="347"/>
      <c r="X35" s="302"/>
      <c r="Y35" s="373"/>
      <c r="Z35" s="347"/>
      <c r="AA35" s="347"/>
      <c r="AB35" s="347"/>
      <c r="AC35" s="347"/>
      <c r="AD35" s="347"/>
      <c r="AE35" s="347"/>
      <c r="AF35" s="347"/>
      <c r="AG35" s="351"/>
      <c r="AH35" s="586"/>
      <c r="AI35" s="85"/>
      <c r="AJ35" s="85">
        <v>3</v>
      </c>
      <c r="AK35" s="85"/>
      <c r="AL35" s="85"/>
      <c r="AM35" s="85"/>
      <c r="AN35" s="85"/>
      <c r="AO35" s="580"/>
      <c r="AP35" s="302">
        <v>1</v>
      </c>
      <c r="AQ35" s="326"/>
      <c r="AR35" s="85"/>
      <c r="AS35" s="85"/>
      <c r="AT35" s="85"/>
      <c r="AU35" s="85"/>
      <c r="AV35" s="85"/>
      <c r="AW35" s="85"/>
      <c r="AX35" s="85"/>
      <c r="AY35" s="85"/>
      <c r="AZ35" s="302">
        <v>1</v>
      </c>
      <c r="BA35" s="326"/>
      <c r="BB35" s="85"/>
      <c r="BC35" s="85">
        <v>2</v>
      </c>
      <c r="BD35" s="85"/>
      <c r="BE35" s="85"/>
      <c r="BF35" s="85">
        <v>2</v>
      </c>
      <c r="BG35" s="85"/>
      <c r="BH35" s="302">
        <v>2</v>
      </c>
      <c r="BI35" s="326"/>
      <c r="BJ35" s="85">
        <v>3</v>
      </c>
      <c r="BK35" s="85">
        <v>3</v>
      </c>
      <c r="BL35" s="85"/>
      <c r="BM35" s="40"/>
      <c r="BN35" s="40"/>
      <c r="BO35" s="85"/>
      <c r="BP35" s="40"/>
      <c r="BQ35" s="40"/>
      <c r="BR35" s="40"/>
      <c r="BS35" s="128"/>
      <c r="BT35" s="548">
        <v>3</v>
      </c>
      <c r="BU35" s="40"/>
      <c r="BV35" s="40"/>
      <c r="BW35" s="40"/>
      <c r="BX35" s="40"/>
      <c r="BY35" s="40"/>
      <c r="BZ35" s="40"/>
      <c r="CA35" s="40"/>
      <c r="CB35" s="40"/>
      <c r="CC35" s="40"/>
      <c r="CD35" s="128"/>
      <c r="CE35" s="316"/>
      <c r="CF35" s="85"/>
      <c r="CG35" s="40"/>
      <c r="CH35" s="85"/>
      <c r="CI35" s="40"/>
      <c r="CJ35" s="40">
        <v>1</v>
      </c>
      <c r="CK35" s="40">
        <v>3</v>
      </c>
      <c r="CL35" s="41"/>
      <c r="CM35" s="123"/>
      <c r="CN35" s="40"/>
      <c r="CO35" s="40"/>
      <c r="CP35" s="40"/>
      <c r="CQ35" s="85">
        <v>1</v>
      </c>
      <c r="CR35" s="40">
        <v>1</v>
      </c>
      <c r="CS35" s="40"/>
      <c r="CT35" s="40">
        <v>1</v>
      </c>
      <c r="CU35" s="126"/>
      <c r="CV35" s="85"/>
      <c r="CW35" s="40"/>
      <c r="CX35" s="85"/>
      <c r="CY35" s="40"/>
      <c r="CZ35" s="40"/>
      <c r="DA35" s="40"/>
      <c r="DB35" s="123"/>
      <c r="DC35" s="41"/>
    </row>
    <row r="36" spans="1:107" ht="12.75">
      <c r="A36" s="18">
        <f t="shared" si="11"/>
        <v>30</v>
      </c>
      <c r="B36" s="538" t="s">
        <v>203</v>
      </c>
      <c r="C36" s="538" t="s">
        <v>74</v>
      </c>
      <c r="D36" s="28">
        <f t="shared" si="9"/>
        <v>25</v>
      </c>
      <c r="E36" s="48">
        <f t="shared" si="10"/>
        <v>10</v>
      </c>
      <c r="F36" s="415"/>
      <c r="G36" s="415"/>
      <c r="H36" s="415"/>
      <c r="I36" s="415"/>
      <c r="J36" s="415"/>
      <c r="K36" s="418"/>
      <c r="L36" s="415"/>
      <c r="M36" s="415"/>
      <c r="N36" s="415"/>
      <c r="O36" s="424"/>
      <c r="P36" s="373"/>
      <c r="Q36" s="415"/>
      <c r="R36" s="347"/>
      <c r="S36" s="347"/>
      <c r="T36" s="347">
        <v>3</v>
      </c>
      <c r="U36" s="347"/>
      <c r="V36" s="347">
        <v>3</v>
      </c>
      <c r="W36" s="347"/>
      <c r="X36" s="302">
        <v>3</v>
      </c>
      <c r="Y36" s="373"/>
      <c r="Z36" s="347"/>
      <c r="AA36" s="347"/>
      <c r="AB36" s="347"/>
      <c r="AC36" s="347"/>
      <c r="AD36" s="347"/>
      <c r="AE36" s="347"/>
      <c r="AF36" s="347"/>
      <c r="AG36" s="351"/>
      <c r="AH36" s="586">
        <v>3</v>
      </c>
      <c r="AI36" s="85"/>
      <c r="AJ36" s="85">
        <v>3</v>
      </c>
      <c r="AK36" s="85"/>
      <c r="AL36" s="85"/>
      <c r="AM36" s="85"/>
      <c r="AN36" s="85"/>
      <c r="AO36" s="580"/>
      <c r="AP36" s="302"/>
      <c r="AQ36" s="326"/>
      <c r="AR36" s="85"/>
      <c r="AS36" s="85"/>
      <c r="AT36" s="85"/>
      <c r="AU36" s="85"/>
      <c r="AV36" s="85"/>
      <c r="AW36" s="85">
        <v>2</v>
      </c>
      <c r="AX36" s="85"/>
      <c r="AY36" s="85">
        <v>3</v>
      </c>
      <c r="AZ36" s="302"/>
      <c r="BA36" s="326"/>
      <c r="BB36" s="85"/>
      <c r="BC36" s="85"/>
      <c r="BD36" s="85"/>
      <c r="BE36" s="85"/>
      <c r="BF36" s="85"/>
      <c r="BG36" s="85"/>
      <c r="BH36" s="302"/>
      <c r="BI36" s="326"/>
      <c r="BJ36" s="85"/>
      <c r="BK36" s="85">
        <v>3</v>
      </c>
      <c r="BL36" s="85"/>
      <c r="BM36" s="40"/>
      <c r="BN36" s="40"/>
      <c r="BO36" s="85"/>
      <c r="BP36" s="40"/>
      <c r="BQ36" s="40"/>
      <c r="BR36" s="40"/>
      <c r="BS36" s="128"/>
      <c r="BT36" s="548"/>
      <c r="BU36" s="40"/>
      <c r="BV36" s="40"/>
      <c r="BW36" s="40"/>
      <c r="BX36" s="40"/>
      <c r="BY36" s="40"/>
      <c r="BZ36" s="40"/>
      <c r="CA36" s="40"/>
      <c r="CB36" s="40"/>
      <c r="CC36" s="40"/>
      <c r="CD36" s="128"/>
      <c r="CE36" s="316"/>
      <c r="CF36" s="85"/>
      <c r="CG36" s="40"/>
      <c r="CH36" s="85"/>
      <c r="CI36" s="40"/>
      <c r="CJ36" s="40"/>
      <c r="CK36" s="120"/>
      <c r="CL36" s="41"/>
      <c r="CM36" s="123"/>
      <c r="CN36" s="40"/>
      <c r="CO36" s="40">
        <v>1</v>
      </c>
      <c r="CP36" s="40"/>
      <c r="CQ36" s="85"/>
      <c r="CR36" s="40"/>
      <c r="CS36" s="40"/>
      <c r="CT36" s="40"/>
      <c r="CU36" s="126"/>
      <c r="CV36" s="85"/>
      <c r="CW36" s="40"/>
      <c r="CX36" s="85"/>
      <c r="CY36" s="40"/>
      <c r="CZ36" s="40"/>
      <c r="DA36" s="120">
        <v>1</v>
      </c>
      <c r="DB36" s="308"/>
      <c r="DC36" s="41"/>
    </row>
    <row r="37" spans="1:107" ht="12.75">
      <c r="A37" s="18">
        <f t="shared" si="11"/>
        <v>31</v>
      </c>
      <c r="B37" s="538" t="s">
        <v>26</v>
      </c>
      <c r="C37" s="538" t="s">
        <v>23</v>
      </c>
      <c r="D37" s="28">
        <f t="shared" si="9"/>
        <v>24</v>
      </c>
      <c r="E37" s="48">
        <f t="shared" si="10"/>
        <v>11</v>
      </c>
      <c r="F37" s="415"/>
      <c r="G37" s="415"/>
      <c r="H37" s="415"/>
      <c r="I37" s="415"/>
      <c r="J37" s="415"/>
      <c r="K37" s="418"/>
      <c r="L37" s="415"/>
      <c r="M37" s="415"/>
      <c r="N37" s="415"/>
      <c r="O37" s="424"/>
      <c r="P37" s="373"/>
      <c r="Q37" s="415"/>
      <c r="R37" s="347"/>
      <c r="S37" s="347"/>
      <c r="T37" s="347"/>
      <c r="U37" s="347"/>
      <c r="V37" s="347"/>
      <c r="W37" s="347"/>
      <c r="X37" s="302"/>
      <c r="Y37" s="373"/>
      <c r="Z37" s="347"/>
      <c r="AA37" s="347"/>
      <c r="AB37" s="347"/>
      <c r="AC37" s="347"/>
      <c r="AD37" s="347"/>
      <c r="AE37" s="347"/>
      <c r="AF37" s="347"/>
      <c r="AG37" s="351"/>
      <c r="AH37" s="586"/>
      <c r="AI37" s="85"/>
      <c r="AJ37" s="85"/>
      <c r="AK37" s="85"/>
      <c r="AL37" s="85"/>
      <c r="AM37" s="85"/>
      <c r="AN37" s="85"/>
      <c r="AO37" s="580"/>
      <c r="AP37" s="302"/>
      <c r="AQ37" s="326"/>
      <c r="AR37" s="85"/>
      <c r="AS37" s="85"/>
      <c r="AT37" s="85"/>
      <c r="AU37" s="85">
        <v>2</v>
      </c>
      <c r="AV37" s="85"/>
      <c r="AW37" s="85">
        <v>2</v>
      </c>
      <c r="AX37" s="85">
        <v>1</v>
      </c>
      <c r="AY37" s="85"/>
      <c r="AZ37" s="302"/>
      <c r="BA37" s="326"/>
      <c r="BB37" s="85"/>
      <c r="BC37" s="85"/>
      <c r="BD37" s="85"/>
      <c r="BE37" s="85"/>
      <c r="BF37" s="85">
        <v>2</v>
      </c>
      <c r="BG37" s="85"/>
      <c r="BH37" s="302"/>
      <c r="BI37" s="326"/>
      <c r="BJ37" s="85"/>
      <c r="BK37" s="85">
        <v>3</v>
      </c>
      <c r="BL37" s="85"/>
      <c r="BM37" s="40"/>
      <c r="BN37" s="40"/>
      <c r="BO37" s="40">
        <v>2</v>
      </c>
      <c r="BP37" s="40"/>
      <c r="BQ37" s="40"/>
      <c r="BR37" s="40"/>
      <c r="BS37" s="128">
        <v>2</v>
      </c>
      <c r="BT37" s="548">
        <v>3</v>
      </c>
      <c r="BU37" s="40"/>
      <c r="BV37" s="40"/>
      <c r="BW37" s="40"/>
      <c r="BX37" s="40">
        <v>2</v>
      </c>
      <c r="BY37" s="40"/>
      <c r="BZ37" s="40"/>
      <c r="CA37" s="40">
        <v>3</v>
      </c>
      <c r="CB37" s="40"/>
      <c r="CC37" s="40"/>
      <c r="CD37" s="128"/>
      <c r="CE37" s="316"/>
      <c r="CF37" s="40"/>
      <c r="CG37" s="40">
        <v>2</v>
      </c>
      <c r="CH37" s="40"/>
      <c r="CI37" s="40"/>
      <c r="CJ37" s="40"/>
      <c r="CK37" s="85"/>
      <c r="CL37" s="41"/>
      <c r="CM37" s="123"/>
      <c r="CN37" s="40"/>
      <c r="CO37" s="40"/>
      <c r="CP37" s="40"/>
      <c r="CQ37" s="40"/>
      <c r="CR37" s="40"/>
      <c r="CS37" s="40"/>
      <c r="CT37" s="40"/>
      <c r="CU37" s="126"/>
      <c r="CV37" s="40"/>
      <c r="CW37" s="40"/>
      <c r="CX37" s="40"/>
      <c r="CY37" s="40"/>
      <c r="CZ37" s="40"/>
      <c r="DA37" s="40"/>
      <c r="DB37" s="123"/>
      <c r="DC37" s="41"/>
    </row>
    <row r="38" spans="1:107" ht="12.75">
      <c r="A38" s="18">
        <f t="shared" si="11"/>
        <v>32</v>
      </c>
      <c r="B38" s="538" t="s">
        <v>28</v>
      </c>
      <c r="C38" s="538" t="s">
        <v>18</v>
      </c>
      <c r="D38" s="28">
        <f t="shared" si="9"/>
        <v>21</v>
      </c>
      <c r="E38" s="48">
        <f t="shared" si="10"/>
        <v>8</v>
      </c>
      <c r="F38" s="415"/>
      <c r="G38" s="415"/>
      <c r="H38" s="415"/>
      <c r="I38" s="415"/>
      <c r="J38" s="415"/>
      <c r="K38" s="418"/>
      <c r="L38" s="415"/>
      <c r="M38" s="415"/>
      <c r="N38" s="415"/>
      <c r="O38" s="424"/>
      <c r="P38" s="373"/>
      <c r="Q38" s="415"/>
      <c r="R38" s="347"/>
      <c r="S38" s="347"/>
      <c r="T38" s="347"/>
      <c r="U38" s="347"/>
      <c r="V38" s="347"/>
      <c r="W38" s="347"/>
      <c r="X38" s="302"/>
      <c r="Y38" s="373"/>
      <c r="Z38" s="347"/>
      <c r="AA38" s="347"/>
      <c r="AB38" s="347"/>
      <c r="AC38" s="347"/>
      <c r="AD38" s="347"/>
      <c r="AE38" s="347"/>
      <c r="AF38" s="347"/>
      <c r="AG38" s="351"/>
      <c r="AH38" s="586"/>
      <c r="AI38" s="85"/>
      <c r="AJ38" s="85">
        <v>3</v>
      </c>
      <c r="AK38" s="85"/>
      <c r="AL38" s="85"/>
      <c r="AM38" s="85"/>
      <c r="AN38" s="85"/>
      <c r="AO38" s="580"/>
      <c r="AP38" s="302"/>
      <c r="AQ38" s="326"/>
      <c r="AR38" s="85"/>
      <c r="AS38" s="85"/>
      <c r="AT38" s="85"/>
      <c r="AU38" s="85"/>
      <c r="AV38" s="85"/>
      <c r="AW38" s="85">
        <v>2</v>
      </c>
      <c r="AX38" s="85"/>
      <c r="AY38" s="85"/>
      <c r="AZ38" s="302"/>
      <c r="BA38" s="326"/>
      <c r="BB38" s="85"/>
      <c r="BC38" s="85"/>
      <c r="BD38" s="85"/>
      <c r="BE38" s="85"/>
      <c r="BF38" s="85"/>
      <c r="BG38" s="85"/>
      <c r="BH38" s="302"/>
      <c r="BI38" s="326"/>
      <c r="BJ38" s="85">
        <v>3</v>
      </c>
      <c r="BK38" s="85"/>
      <c r="BL38" s="85">
        <v>2</v>
      </c>
      <c r="BM38" s="40"/>
      <c r="BN38" s="40"/>
      <c r="BO38" s="40"/>
      <c r="BP38" s="40"/>
      <c r="BQ38" s="40"/>
      <c r="BR38" s="40"/>
      <c r="BS38" s="128"/>
      <c r="BT38" s="548">
        <v>3</v>
      </c>
      <c r="BU38" s="40"/>
      <c r="BV38" s="40"/>
      <c r="BW38" s="40"/>
      <c r="BX38" s="40">
        <v>2</v>
      </c>
      <c r="BY38" s="40"/>
      <c r="BZ38" s="40">
        <v>3</v>
      </c>
      <c r="CA38" s="40">
        <v>3</v>
      </c>
      <c r="CB38" s="40"/>
      <c r="CC38" s="40"/>
      <c r="CD38" s="128"/>
      <c r="CE38" s="316"/>
      <c r="CF38" s="40"/>
      <c r="CG38" s="40"/>
      <c r="CH38" s="40"/>
      <c r="CI38" s="40"/>
      <c r="CJ38" s="40"/>
      <c r="CK38" s="40"/>
      <c r="CL38" s="41"/>
      <c r="CM38" s="123"/>
      <c r="CN38" s="40"/>
      <c r="CO38" s="40"/>
      <c r="CP38" s="40"/>
      <c r="CQ38" s="40"/>
      <c r="CR38" s="40"/>
      <c r="CS38" s="40"/>
      <c r="CT38" s="40"/>
      <c r="CU38" s="126"/>
      <c r="CV38" s="40"/>
      <c r="CW38" s="40"/>
      <c r="CX38" s="40"/>
      <c r="CY38" s="40"/>
      <c r="CZ38" s="40"/>
      <c r="DA38" s="40"/>
      <c r="DB38" s="123"/>
      <c r="DC38" s="41"/>
    </row>
    <row r="39" spans="1:107" ht="12.75">
      <c r="A39" s="18">
        <f t="shared" si="11"/>
        <v>33</v>
      </c>
      <c r="B39" s="538" t="s">
        <v>199</v>
      </c>
      <c r="C39" s="538" t="s">
        <v>200</v>
      </c>
      <c r="D39" s="28">
        <f aca="true" t="shared" si="12" ref="D39:D56">SUM(F39:DC39)</f>
        <v>21</v>
      </c>
      <c r="E39" s="48">
        <f aca="true" t="shared" si="13" ref="E39:E56">COUNT(F39:DC39)</f>
        <v>8</v>
      </c>
      <c r="F39" s="415"/>
      <c r="G39" s="415"/>
      <c r="H39" s="415"/>
      <c r="I39" s="415"/>
      <c r="J39" s="415"/>
      <c r="K39" s="418"/>
      <c r="L39" s="415"/>
      <c r="M39" s="415"/>
      <c r="N39" s="415"/>
      <c r="O39" s="424"/>
      <c r="P39" s="373"/>
      <c r="Q39" s="415"/>
      <c r="R39" s="347"/>
      <c r="S39" s="347"/>
      <c r="T39" s="347"/>
      <c r="U39" s="347"/>
      <c r="V39" s="347"/>
      <c r="W39" s="347"/>
      <c r="X39" s="302"/>
      <c r="Y39" s="373"/>
      <c r="Z39" s="347"/>
      <c r="AA39" s="347"/>
      <c r="AB39" s="347"/>
      <c r="AC39" s="347"/>
      <c r="AD39" s="347"/>
      <c r="AE39" s="347"/>
      <c r="AF39" s="347"/>
      <c r="AG39" s="351"/>
      <c r="AH39" s="586"/>
      <c r="AI39" s="85"/>
      <c r="AJ39" s="85"/>
      <c r="AK39" s="85"/>
      <c r="AL39" s="85">
        <v>3</v>
      </c>
      <c r="AM39" s="85">
        <v>3</v>
      </c>
      <c r="AN39" s="85"/>
      <c r="AO39" s="580"/>
      <c r="AP39" s="302"/>
      <c r="AQ39" s="326"/>
      <c r="AR39" s="85"/>
      <c r="AS39" s="85">
        <v>3</v>
      </c>
      <c r="AT39" s="85"/>
      <c r="AU39" s="85">
        <v>2</v>
      </c>
      <c r="AV39" s="85"/>
      <c r="AW39" s="85"/>
      <c r="AX39" s="85"/>
      <c r="AY39" s="85">
        <v>3</v>
      </c>
      <c r="AZ39" s="302"/>
      <c r="BA39" s="326"/>
      <c r="BB39" s="85"/>
      <c r="BC39" s="85"/>
      <c r="BD39" s="85"/>
      <c r="BE39" s="85"/>
      <c r="BF39" s="85"/>
      <c r="BG39" s="85">
        <v>2</v>
      </c>
      <c r="BH39" s="302"/>
      <c r="BI39" s="326">
        <v>2</v>
      </c>
      <c r="BJ39" s="85"/>
      <c r="BK39" s="85">
        <v>3</v>
      </c>
      <c r="BL39" s="85"/>
      <c r="BM39" s="40"/>
      <c r="BN39" s="40"/>
      <c r="BO39" s="40"/>
      <c r="BP39" s="40"/>
      <c r="BQ39" s="40"/>
      <c r="BR39" s="40"/>
      <c r="BS39" s="128"/>
      <c r="BT39" s="548"/>
      <c r="BU39" s="40"/>
      <c r="BV39" s="40"/>
      <c r="BW39" s="40"/>
      <c r="BX39" s="40"/>
      <c r="BY39" s="40"/>
      <c r="BZ39" s="40"/>
      <c r="CA39" s="40"/>
      <c r="CB39" s="40"/>
      <c r="CC39" s="40"/>
      <c r="CD39" s="128"/>
      <c r="CE39" s="316"/>
      <c r="CF39" s="40"/>
      <c r="CG39" s="40"/>
      <c r="CH39" s="40"/>
      <c r="CI39" s="40"/>
      <c r="CJ39" s="40"/>
      <c r="CK39" s="40"/>
      <c r="CL39" s="41"/>
      <c r="CM39" s="123"/>
      <c r="CN39" s="40"/>
      <c r="CO39" s="40"/>
      <c r="CP39" s="40"/>
      <c r="CQ39" s="40"/>
      <c r="CR39" s="40"/>
      <c r="CS39" s="40"/>
      <c r="CT39" s="40"/>
      <c r="CU39" s="126"/>
      <c r="CV39" s="40"/>
      <c r="CW39" s="40"/>
      <c r="CX39" s="40"/>
      <c r="CY39" s="40"/>
      <c r="CZ39" s="40"/>
      <c r="DA39" s="40"/>
      <c r="DB39" s="123"/>
      <c r="DC39" s="41"/>
    </row>
    <row r="40" spans="1:107" ht="12.75">
      <c r="A40" s="18">
        <f t="shared" si="11"/>
        <v>34</v>
      </c>
      <c r="B40" s="538" t="s">
        <v>4</v>
      </c>
      <c r="C40" s="538" t="s">
        <v>118</v>
      </c>
      <c r="D40" s="28">
        <f t="shared" si="12"/>
        <v>21</v>
      </c>
      <c r="E40" s="48">
        <f t="shared" si="13"/>
        <v>8</v>
      </c>
      <c r="F40" s="415"/>
      <c r="G40" s="415"/>
      <c r="H40" s="415"/>
      <c r="I40" s="415"/>
      <c r="J40" s="415"/>
      <c r="K40" s="418"/>
      <c r="L40" s="415"/>
      <c r="M40" s="415"/>
      <c r="N40" s="415"/>
      <c r="O40" s="424"/>
      <c r="P40" s="373"/>
      <c r="Q40" s="415"/>
      <c r="R40" s="347"/>
      <c r="S40" s="347"/>
      <c r="T40" s="347"/>
      <c r="U40" s="347"/>
      <c r="V40" s="347"/>
      <c r="W40" s="347"/>
      <c r="X40" s="302"/>
      <c r="Y40" s="373"/>
      <c r="Z40" s="347"/>
      <c r="AA40" s="347"/>
      <c r="AB40" s="347"/>
      <c r="AC40" s="347"/>
      <c r="AD40" s="347"/>
      <c r="AE40" s="347"/>
      <c r="AF40" s="347"/>
      <c r="AG40" s="351"/>
      <c r="AH40" s="586">
        <v>3</v>
      </c>
      <c r="AI40" s="85"/>
      <c r="AJ40" s="85"/>
      <c r="AK40" s="85"/>
      <c r="AL40" s="85"/>
      <c r="AM40" s="85">
        <v>3</v>
      </c>
      <c r="AN40" s="85"/>
      <c r="AO40" s="580"/>
      <c r="AP40" s="302"/>
      <c r="AQ40" s="326"/>
      <c r="AR40" s="85"/>
      <c r="AS40" s="85"/>
      <c r="AT40" s="85"/>
      <c r="AU40" s="85"/>
      <c r="AV40" s="85"/>
      <c r="AW40" s="85">
        <v>2</v>
      </c>
      <c r="AX40" s="85"/>
      <c r="AY40" s="85"/>
      <c r="AZ40" s="302"/>
      <c r="BA40" s="326"/>
      <c r="BB40" s="85"/>
      <c r="BC40" s="85"/>
      <c r="BD40" s="85"/>
      <c r="BE40" s="85"/>
      <c r="BF40" s="85"/>
      <c r="BG40" s="85"/>
      <c r="BH40" s="302"/>
      <c r="BI40" s="326"/>
      <c r="BJ40" s="85"/>
      <c r="BK40" s="85">
        <v>3</v>
      </c>
      <c r="BL40" s="85">
        <v>2</v>
      </c>
      <c r="BM40" s="40"/>
      <c r="BN40" s="40">
        <v>3</v>
      </c>
      <c r="BO40" s="85"/>
      <c r="BP40" s="40"/>
      <c r="BQ40" s="40"/>
      <c r="BR40" s="40"/>
      <c r="BS40" s="128"/>
      <c r="BT40" s="548"/>
      <c r="BU40" s="40"/>
      <c r="BV40" s="40"/>
      <c r="BW40" s="40"/>
      <c r="BX40" s="40">
        <v>2</v>
      </c>
      <c r="BY40" s="40"/>
      <c r="BZ40" s="40"/>
      <c r="CA40" s="40">
        <v>3</v>
      </c>
      <c r="CB40" s="40"/>
      <c r="CC40" s="40"/>
      <c r="CD40" s="128"/>
      <c r="CE40" s="316"/>
      <c r="CF40" s="85"/>
      <c r="CG40" s="40"/>
      <c r="CH40" s="85"/>
      <c r="CI40" s="40"/>
      <c r="CJ40" s="40"/>
      <c r="CK40" s="85"/>
      <c r="CL40" s="41"/>
      <c r="CM40" s="123"/>
      <c r="CN40" s="40"/>
      <c r="CO40" s="40"/>
      <c r="CP40" s="40"/>
      <c r="CQ40" s="85"/>
      <c r="CR40" s="40"/>
      <c r="CS40" s="40"/>
      <c r="CT40" s="40"/>
      <c r="CU40" s="126"/>
      <c r="CV40" s="85"/>
      <c r="CW40" s="40"/>
      <c r="CX40" s="85"/>
      <c r="CY40" s="40"/>
      <c r="CZ40" s="40"/>
      <c r="DA40" s="40"/>
      <c r="DB40" s="123"/>
      <c r="DC40" s="41"/>
    </row>
    <row r="41" spans="1:107" ht="12.75">
      <c r="A41" s="18">
        <f t="shared" si="11"/>
        <v>35</v>
      </c>
      <c r="B41" s="538" t="s">
        <v>113</v>
      </c>
      <c r="C41" s="538" t="s">
        <v>114</v>
      </c>
      <c r="D41" s="28">
        <f t="shared" si="12"/>
        <v>21</v>
      </c>
      <c r="E41" s="48">
        <f t="shared" si="13"/>
        <v>8</v>
      </c>
      <c r="F41" s="415"/>
      <c r="G41" s="415"/>
      <c r="H41" s="415"/>
      <c r="I41" s="415"/>
      <c r="J41" s="415"/>
      <c r="K41" s="418"/>
      <c r="L41" s="415"/>
      <c r="M41" s="415"/>
      <c r="N41" s="415"/>
      <c r="O41" s="424"/>
      <c r="P41" s="373"/>
      <c r="Q41" s="415"/>
      <c r="R41" s="347"/>
      <c r="S41" s="347"/>
      <c r="T41" s="347"/>
      <c r="U41" s="347"/>
      <c r="V41" s="347">
        <v>3</v>
      </c>
      <c r="W41" s="347"/>
      <c r="X41" s="351"/>
      <c r="Y41" s="373"/>
      <c r="Z41" s="347"/>
      <c r="AA41" s="347"/>
      <c r="AB41" s="347"/>
      <c r="AC41" s="347"/>
      <c r="AD41" s="347"/>
      <c r="AE41" s="347"/>
      <c r="AF41" s="347"/>
      <c r="AG41" s="351"/>
      <c r="AH41" s="586">
        <v>3</v>
      </c>
      <c r="AI41" s="85"/>
      <c r="AJ41" s="85"/>
      <c r="AK41" s="85"/>
      <c r="AL41" s="85"/>
      <c r="AM41" s="85"/>
      <c r="AN41" s="85"/>
      <c r="AO41" s="580"/>
      <c r="AP41" s="302"/>
      <c r="AQ41" s="326"/>
      <c r="AR41" s="85"/>
      <c r="AS41" s="85"/>
      <c r="AT41" s="85"/>
      <c r="AU41" s="85"/>
      <c r="AV41" s="85"/>
      <c r="AW41" s="85"/>
      <c r="AX41" s="85"/>
      <c r="AY41" s="85"/>
      <c r="AZ41" s="302"/>
      <c r="BA41" s="326">
        <v>3</v>
      </c>
      <c r="BB41" s="85">
        <v>2</v>
      </c>
      <c r="BC41" s="85"/>
      <c r="BD41" s="85">
        <v>2</v>
      </c>
      <c r="BE41" s="85"/>
      <c r="BF41" s="85"/>
      <c r="BG41" s="85"/>
      <c r="BH41" s="302"/>
      <c r="BI41" s="326"/>
      <c r="BJ41" s="85"/>
      <c r="BK41" s="85">
        <v>3</v>
      </c>
      <c r="BL41" s="85"/>
      <c r="BM41" s="40"/>
      <c r="BN41" s="40"/>
      <c r="BO41" s="40"/>
      <c r="BP41" s="85">
        <v>2</v>
      </c>
      <c r="BQ41" s="40"/>
      <c r="BR41" s="40"/>
      <c r="BS41" s="128"/>
      <c r="BT41" s="548"/>
      <c r="BU41" s="40"/>
      <c r="BV41" s="40"/>
      <c r="BW41" s="40"/>
      <c r="BX41" s="40"/>
      <c r="BY41" s="40"/>
      <c r="BZ41" s="40"/>
      <c r="CA41" s="40">
        <v>3</v>
      </c>
      <c r="CB41" s="40"/>
      <c r="CC41" s="40"/>
      <c r="CD41" s="128"/>
      <c r="CE41" s="316"/>
      <c r="CF41" s="40"/>
      <c r="CG41" s="40"/>
      <c r="CH41" s="40"/>
      <c r="CI41" s="40"/>
      <c r="CJ41" s="40"/>
      <c r="CK41" s="40"/>
      <c r="CL41" s="41"/>
      <c r="CM41" s="123"/>
      <c r="CN41" s="40"/>
      <c r="CO41" s="40"/>
      <c r="CP41" s="40"/>
      <c r="CQ41" s="40"/>
      <c r="CR41" s="40"/>
      <c r="CS41" s="40"/>
      <c r="CT41" s="40"/>
      <c r="CU41" s="126"/>
      <c r="CV41" s="40"/>
      <c r="CW41" s="40"/>
      <c r="CX41" s="40"/>
      <c r="CY41" s="40"/>
      <c r="CZ41" s="40"/>
      <c r="DA41" s="40"/>
      <c r="DB41" s="123"/>
      <c r="DC41" s="41"/>
    </row>
    <row r="42" spans="1:107" ht="12.75">
      <c r="A42" s="18">
        <f t="shared" si="11"/>
        <v>36</v>
      </c>
      <c r="B42" s="538" t="s">
        <v>103</v>
      </c>
      <c r="C42" s="538" t="s">
        <v>180</v>
      </c>
      <c r="D42" s="28">
        <f t="shared" si="12"/>
        <v>19</v>
      </c>
      <c r="E42" s="48">
        <f t="shared" si="13"/>
        <v>7</v>
      </c>
      <c r="F42" s="415"/>
      <c r="G42" s="415"/>
      <c r="H42" s="415"/>
      <c r="I42" s="415"/>
      <c r="J42" s="415"/>
      <c r="K42" s="418"/>
      <c r="L42" s="415"/>
      <c r="M42" s="415"/>
      <c r="N42" s="415"/>
      <c r="O42" s="424"/>
      <c r="P42" s="373"/>
      <c r="Q42" s="415"/>
      <c r="R42" s="347"/>
      <c r="S42" s="347"/>
      <c r="T42" s="347"/>
      <c r="U42" s="347"/>
      <c r="V42" s="347"/>
      <c r="W42" s="347"/>
      <c r="X42" s="351"/>
      <c r="Y42" s="373"/>
      <c r="Z42" s="347"/>
      <c r="AA42" s="347"/>
      <c r="AB42" s="347"/>
      <c r="AC42" s="347"/>
      <c r="AD42" s="347">
        <v>3</v>
      </c>
      <c r="AE42" s="347"/>
      <c r="AF42" s="347"/>
      <c r="AG42" s="351"/>
      <c r="AH42" s="586"/>
      <c r="AI42" s="85"/>
      <c r="AJ42" s="85"/>
      <c r="AK42" s="85"/>
      <c r="AL42" s="85"/>
      <c r="AM42" s="85">
        <v>3</v>
      </c>
      <c r="AN42" s="85"/>
      <c r="AO42" s="580"/>
      <c r="AP42" s="302"/>
      <c r="AQ42" s="326"/>
      <c r="AR42" s="85"/>
      <c r="AS42" s="85"/>
      <c r="AT42" s="85"/>
      <c r="AU42" s="85"/>
      <c r="AV42" s="85"/>
      <c r="AW42" s="85"/>
      <c r="AX42" s="85"/>
      <c r="AY42" s="85"/>
      <c r="AZ42" s="302"/>
      <c r="BA42" s="326"/>
      <c r="BB42" s="85"/>
      <c r="BC42" s="85">
        <v>2</v>
      </c>
      <c r="BD42" s="85"/>
      <c r="BE42" s="85">
        <v>3</v>
      </c>
      <c r="BF42" s="85"/>
      <c r="BG42" s="85"/>
      <c r="BH42" s="302"/>
      <c r="BI42" s="326"/>
      <c r="BJ42" s="85"/>
      <c r="BK42" s="85">
        <v>3</v>
      </c>
      <c r="BL42" s="85"/>
      <c r="BM42" s="40"/>
      <c r="BN42" s="40"/>
      <c r="BO42" s="85"/>
      <c r="BP42" s="40"/>
      <c r="BQ42" s="40"/>
      <c r="BR42" s="40"/>
      <c r="BS42" s="128"/>
      <c r="BT42" s="548"/>
      <c r="BU42" s="40"/>
      <c r="BV42" s="40"/>
      <c r="BW42" s="40"/>
      <c r="BX42" s="40">
        <v>2</v>
      </c>
      <c r="BY42" s="40"/>
      <c r="BZ42" s="40"/>
      <c r="CA42" s="40">
        <v>3</v>
      </c>
      <c r="CB42" s="40"/>
      <c r="CC42" s="40"/>
      <c r="CD42" s="128"/>
      <c r="CE42" s="316"/>
      <c r="CF42" s="85"/>
      <c r="CG42" s="40"/>
      <c r="CH42" s="85"/>
      <c r="CI42" s="40"/>
      <c r="CJ42" s="40"/>
      <c r="CK42" s="40"/>
      <c r="CL42" s="41"/>
      <c r="CM42" s="123"/>
      <c r="CN42" s="40"/>
      <c r="CO42" s="40"/>
      <c r="CP42" s="40"/>
      <c r="CQ42" s="85"/>
      <c r="CR42" s="40"/>
      <c r="CS42" s="40"/>
      <c r="CT42" s="40"/>
      <c r="CU42" s="126"/>
      <c r="CV42" s="85"/>
      <c r="CW42" s="40"/>
      <c r="CX42" s="85"/>
      <c r="CY42" s="40"/>
      <c r="CZ42" s="40"/>
      <c r="DA42" s="40"/>
      <c r="DB42" s="123"/>
      <c r="DC42" s="41"/>
    </row>
    <row r="43" spans="1:107" ht="12.75">
      <c r="A43" s="18">
        <f t="shared" si="11"/>
        <v>37</v>
      </c>
      <c r="B43" s="538" t="s">
        <v>196</v>
      </c>
      <c r="C43" s="538" t="s">
        <v>197</v>
      </c>
      <c r="D43" s="28">
        <f t="shared" si="12"/>
        <v>16</v>
      </c>
      <c r="E43" s="48">
        <f t="shared" si="13"/>
        <v>6</v>
      </c>
      <c r="F43" s="415"/>
      <c r="G43" s="415"/>
      <c r="H43" s="415"/>
      <c r="I43" s="415"/>
      <c r="J43" s="415"/>
      <c r="K43" s="418"/>
      <c r="L43" s="415"/>
      <c r="M43" s="415"/>
      <c r="N43" s="415"/>
      <c r="O43" s="424"/>
      <c r="P43" s="373"/>
      <c r="Q43" s="415"/>
      <c r="R43" s="347"/>
      <c r="S43" s="347"/>
      <c r="T43" s="347"/>
      <c r="U43" s="347"/>
      <c r="V43" s="347"/>
      <c r="W43" s="347"/>
      <c r="X43" s="351"/>
      <c r="Y43" s="373"/>
      <c r="Z43" s="347"/>
      <c r="AA43" s="347"/>
      <c r="AB43" s="347"/>
      <c r="AC43" s="347"/>
      <c r="AD43" s="347"/>
      <c r="AE43" s="347"/>
      <c r="AF43" s="347"/>
      <c r="AG43" s="351"/>
      <c r="AH43" s="586"/>
      <c r="AI43" s="85"/>
      <c r="AJ43" s="85"/>
      <c r="AK43" s="85"/>
      <c r="AL43" s="85"/>
      <c r="AM43" s="85"/>
      <c r="AN43" s="85"/>
      <c r="AO43" s="580"/>
      <c r="AP43" s="302"/>
      <c r="AQ43" s="326"/>
      <c r="AR43" s="85"/>
      <c r="AS43" s="85">
        <v>3</v>
      </c>
      <c r="AT43" s="85"/>
      <c r="AU43" s="85"/>
      <c r="AV43" s="85"/>
      <c r="AW43" s="85"/>
      <c r="AX43" s="85"/>
      <c r="AY43" s="85"/>
      <c r="AZ43" s="302"/>
      <c r="BA43" s="326">
        <v>3</v>
      </c>
      <c r="BB43" s="85"/>
      <c r="BC43" s="85"/>
      <c r="BD43" s="85"/>
      <c r="BE43" s="85"/>
      <c r="BF43" s="85"/>
      <c r="BG43" s="85"/>
      <c r="BH43" s="302"/>
      <c r="BI43" s="326"/>
      <c r="BJ43" s="85"/>
      <c r="BK43" s="85">
        <v>3</v>
      </c>
      <c r="BL43" s="85">
        <v>2</v>
      </c>
      <c r="BM43" s="40"/>
      <c r="BN43" s="40"/>
      <c r="BO43" s="85"/>
      <c r="BP43" s="40"/>
      <c r="BQ43" s="40"/>
      <c r="BR43" s="40"/>
      <c r="BS43" s="128"/>
      <c r="BT43" s="548"/>
      <c r="BU43" s="40"/>
      <c r="BV43" s="40"/>
      <c r="BW43" s="40"/>
      <c r="BX43" s="40">
        <v>2</v>
      </c>
      <c r="BY43" s="40"/>
      <c r="BZ43" s="40"/>
      <c r="CA43" s="40">
        <v>3</v>
      </c>
      <c r="CB43" s="40"/>
      <c r="CC43" s="40"/>
      <c r="CD43" s="128"/>
      <c r="CE43" s="316"/>
      <c r="CF43" s="85"/>
      <c r="CG43" s="40"/>
      <c r="CH43" s="85"/>
      <c r="CI43" s="40"/>
      <c r="CJ43" s="40"/>
      <c r="CK43" s="40"/>
      <c r="CL43" s="41"/>
      <c r="CM43" s="123"/>
      <c r="CN43" s="40"/>
      <c r="CO43" s="40"/>
      <c r="CP43" s="40"/>
      <c r="CQ43" s="85"/>
      <c r="CR43" s="40"/>
      <c r="CS43" s="40"/>
      <c r="CT43" s="40"/>
      <c r="CU43" s="126"/>
      <c r="CV43" s="85"/>
      <c r="CW43" s="40"/>
      <c r="CX43" s="85"/>
      <c r="CY43" s="40"/>
      <c r="CZ43" s="40"/>
      <c r="DA43" s="40"/>
      <c r="DB43" s="123"/>
      <c r="DC43" s="41"/>
    </row>
    <row r="44" spans="1:107" ht="12.75">
      <c r="A44" s="18">
        <f t="shared" si="11"/>
        <v>38</v>
      </c>
      <c r="B44" s="538" t="s">
        <v>190</v>
      </c>
      <c r="C44" s="538" t="s">
        <v>182</v>
      </c>
      <c r="D44" s="28">
        <f t="shared" si="12"/>
        <v>16</v>
      </c>
      <c r="E44" s="48">
        <f t="shared" si="13"/>
        <v>6</v>
      </c>
      <c r="F44" s="415"/>
      <c r="G44" s="415"/>
      <c r="H44" s="415"/>
      <c r="I44" s="415"/>
      <c r="J44" s="415"/>
      <c r="K44" s="418"/>
      <c r="L44" s="415"/>
      <c r="M44" s="415"/>
      <c r="N44" s="415"/>
      <c r="O44" s="424"/>
      <c r="P44" s="373"/>
      <c r="Q44" s="415"/>
      <c r="R44" s="347"/>
      <c r="S44" s="347"/>
      <c r="T44" s="347"/>
      <c r="U44" s="347"/>
      <c r="V44" s="347"/>
      <c r="W44" s="347"/>
      <c r="X44" s="351"/>
      <c r="Y44" s="373"/>
      <c r="Z44" s="347"/>
      <c r="AA44" s="347"/>
      <c r="AB44" s="347"/>
      <c r="AC44" s="347"/>
      <c r="AD44" s="347">
        <v>3</v>
      </c>
      <c r="AE44" s="347"/>
      <c r="AF44" s="347"/>
      <c r="AG44" s="351"/>
      <c r="AH44" s="586"/>
      <c r="AI44" s="85"/>
      <c r="AJ44" s="85"/>
      <c r="AK44" s="85"/>
      <c r="AL44" s="85"/>
      <c r="AM44" s="85"/>
      <c r="AN44" s="85"/>
      <c r="AO44" s="580"/>
      <c r="AP44" s="302"/>
      <c r="AQ44" s="326"/>
      <c r="AR44" s="85"/>
      <c r="AS44" s="85"/>
      <c r="AT44" s="85"/>
      <c r="AU44" s="85"/>
      <c r="AV44" s="85"/>
      <c r="AW44" s="85"/>
      <c r="AX44" s="85"/>
      <c r="AY44" s="85"/>
      <c r="AZ44" s="302"/>
      <c r="BA44" s="326"/>
      <c r="BB44" s="85"/>
      <c r="BC44" s="85">
        <v>2</v>
      </c>
      <c r="BD44" s="85"/>
      <c r="BE44" s="85">
        <v>3</v>
      </c>
      <c r="BF44" s="85"/>
      <c r="BG44" s="85"/>
      <c r="BH44" s="302"/>
      <c r="BI44" s="326"/>
      <c r="BJ44" s="85"/>
      <c r="BK44" s="85">
        <v>3</v>
      </c>
      <c r="BL44" s="85"/>
      <c r="BM44" s="40"/>
      <c r="BN44" s="40"/>
      <c r="BO44" s="85"/>
      <c r="BP44" s="40"/>
      <c r="BQ44" s="40"/>
      <c r="BR44" s="40"/>
      <c r="BS44" s="128"/>
      <c r="BT44" s="548"/>
      <c r="BU44" s="40"/>
      <c r="BV44" s="40"/>
      <c r="BW44" s="40"/>
      <c r="BX44" s="40">
        <v>2</v>
      </c>
      <c r="BY44" s="40"/>
      <c r="BZ44" s="40"/>
      <c r="CA44" s="40">
        <v>3</v>
      </c>
      <c r="CB44" s="40"/>
      <c r="CC44" s="40"/>
      <c r="CD44" s="128"/>
      <c r="CE44" s="316"/>
      <c r="CF44" s="85"/>
      <c r="CG44" s="40"/>
      <c r="CH44" s="85"/>
      <c r="CI44" s="40"/>
      <c r="CJ44" s="40"/>
      <c r="CK44" s="57"/>
      <c r="CL44" s="41"/>
      <c r="CM44" s="123"/>
      <c r="CN44" s="40"/>
      <c r="CO44" s="40"/>
      <c r="CP44" s="40"/>
      <c r="CQ44" s="85"/>
      <c r="CR44" s="40"/>
      <c r="CS44" s="40"/>
      <c r="CT44" s="40"/>
      <c r="CU44" s="126"/>
      <c r="CV44" s="85"/>
      <c r="CW44" s="40"/>
      <c r="CX44" s="85"/>
      <c r="CY44" s="40"/>
      <c r="CZ44" s="40"/>
      <c r="DA44" s="57"/>
      <c r="DB44" s="308"/>
      <c r="DC44" s="41"/>
    </row>
    <row r="45" spans="1:107" ht="12.75">
      <c r="A45" s="18">
        <f t="shared" si="11"/>
        <v>39</v>
      </c>
      <c r="B45" s="538" t="s">
        <v>19</v>
      </c>
      <c r="C45" s="538" t="s">
        <v>20</v>
      </c>
      <c r="D45" s="28">
        <f t="shared" si="12"/>
        <v>15</v>
      </c>
      <c r="E45" s="48">
        <f t="shared" si="13"/>
        <v>6</v>
      </c>
      <c r="F45" s="415"/>
      <c r="G45" s="415"/>
      <c r="H45" s="415"/>
      <c r="I45" s="415"/>
      <c r="J45" s="415"/>
      <c r="K45" s="418"/>
      <c r="L45" s="415"/>
      <c r="M45" s="415"/>
      <c r="N45" s="415"/>
      <c r="O45" s="424"/>
      <c r="P45" s="373"/>
      <c r="Q45" s="415"/>
      <c r="R45" s="347"/>
      <c r="S45" s="347"/>
      <c r="T45" s="347"/>
      <c r="U45" s="347"/>
      <c r="V45" s="347"/>
      <c r="W45" s="347"/>
      <c r="X45" s="351"/>
      <c r="Y45" s="373"/>
      <c r="Z45" s="347"/>
      <c r="AA45" s="347"/>
      <c r="AB45" s="347"/>
      <c r="AC45" s="347"/>
      <c r="AD45" s="347"/>
      <c r="AE45" s="347"/>
      <c r="AF45" s="347"/>
      <c r="AG45" s="351"/>
      <c r="AH45" s="586"/>
      <c r="AI45" s="85">
        <v>2</v>
      </c>
      <c r="AJ45" s="85">
        <v>3</v>
      </c>
      <c r="AK45" s="85"/>
      <c r="AL45" s="85"/>
      <c r="AM45" s="85"/>
      <c r="AN45" s="85"/>
      <c r="AO45" s="580"/>
      <c r="AP45" s="302"/>
      <c r="AQ45" s="326"/>
      <c r="AR45" s="85"/>
      <c r="AS45" s="85"/>
      <c r="AT45" s="85"/>
      <c r="AU45" s="85"/>
      <c r="AV45" s="85"/>
      <c r="AW45" s="85"/>
      <c r="AX45" s="85"/>
      <c r="AY45" s="85"/>
      <c r="AZ45" s="302"/>
      <c r="BA45" s="326"/>
      <c r="BB45" s="85"/>
      <c r="BC45" s="85"/>
      <c r="BD45" s="85"/>
      <c r="BE45" s="85"/>
      <c r="BF45" s="85"/>
      <c r="BG45" s="85"/>
      <c r="BH45" s="302"/>
      <c r="BI45" s="326">
        <v>2</v>
      </c>
      <c r="BJ45" s="85">
        <v>3</v>
      </c>
      <c r="BK45" s="85"/>
      <c r="BL45" s="85">
        <v>2</v>
      </c>
      <c r="BM45" s="40"/>
      <c r="BN45" s="40"/>
      <c r="BO45" s="40"/>
      <c r="BP45" s="40"/>
      <c r="BQ45" s="40"/>
      <c r="BR45" s="40"/>
      <c r="BS45" s="128"/>
      <c r="BT45" s="548"/>
      <c r="BU45" s="40"/>
      <c r="BV45" s="40"/>
      <c r="BW45" s="40"/>
      <c r="BX45" s="40"/>
      <c r="BY45" s="40"/>
      <c r="BZ45" s="40"/>
      <c r="CA45" s="40">
        <v>3</v>
      </c>
      <c r="CB45" s="40"/>
      <c r="CC45" s="40"/>
      <c r="CD45" s="128"/>
      <c r="CE45" s="316"/>
      <c r="CF45" s="40"/>
      <c r="CG45" s="40"/>
      <c r="CH45" s="40"/>
      <c r="CI45" s="40"/>
      <c r="CJ45" s="40"/>
      <c r="CK45" s="40"/>
      <c r="CL45" s="41"/>
      <c r="CM45" s="123"/>
      <c r="CN45" s="40"/>
      <c r="CO45" s="40"/>
      <c r="CP45" s="40"/>
      <c r="CQ45" s="40"/>
      <c r="CR45" s="40"/>
      <c r="CS45" s="40"/>
      <c r="CT45" s="40"/>
      <c r="CU45" s="126"/>
      <c r="CV45" s="40"/>
      <c r="CW45" s="40"/>
      <c r="CX45" s="40"/>
      <c r="CY45" s="40"/>
      <c r="CZ45" s="40"/>
      <c r="DA45" s="40"/>
      <c r="DB45" s="123"/>
      <c r="DC45" s="41"/>
    </row>
    <row r="46" spans="1:107" ht="12.75">
      <c r="A46" s="18">
        <f t="shared" si="11"/>
        <v>40</v>
      </c>
      <c r="B46" s="538" t="s">
        <v>188</v>
      </c>
      <c r="C46" s="538" t="s">
        <v>189</v>
      </c>
      <c r="D46" s="28">
        <f t="shared" si="12"/>
        <v>12</v>
      </c>
      <c r="E46" s="48">
        <f t="shared" si="13"/>
        <v>5</v>
      </c>
      <c r="F46" s="415"/>
      <c r="G46" s="415"/>
      <c r="H46" s="415"/>
      <c r="I46" s="415"/>
      <c r="J46" s="415"/>
      <c r="K46" s="418"/>
      <c r="L46" s="415"/>
      <c r="M46" s="415"/>
      <c r="N46" s="415"/>
      <c r="O46" s="424"/>
      <c r="P46" s="373"/>
      <c r="Q46" s="415"/>
      <c r="R46" s="347"/>
      <c r="S46" s="347"/>
      <c r="T46" s="347"/>
      <c r="U46" s="347"/>
      <c r="V46" s="347"/>
      <c r="W46" s="347"/>
      <c r="X46" s="351"/>
      <c r="Y46" s="373"/>
      <c r="Z46" s="347"/>
      <c r="AA46" s="347"/>
      <c r="AB46" s="347"/>
      <c r="AC46" s="347"/>
      <c r="AD46" s="347"/>
      <c r="AE46" s="347"/>
      <c r="AF46" s="347"/>
      <c r="AG46" s="351"/>
      <c r="AH46" s="586"/>
      <c r="AI46" s="85"/>
      <c r="AJ46" s="85"/>
      <c r="AK46" s="85"/>
      <c r="AL46" s="85"/>
      <c r="AM46" s="85"/>
      <c r="AN46" s="85"/>
      <c r="AO46" s="580"/>
      <c r="AP46" s="302"/>
      <c r="AQ46" s="326"/>
      <c r="AR46" s="85"/>
      <c r="AS46" s="85"/>
      <c r="AT46" s="85"/>
      <c r="AU46" s="85"/>
      <c r="AV46" s="85"/>
      <c r="AW46" s="85"/>
      <c r="AX46" s="85"/>
      <c r="AY46" s="85"/>
      <c r="AZ46" s="302"/>
      <c r="BA46" s="326"/>
      <c r="BB46" s="85"/>
      <c r="BC46" s="85">
        <v>2</v>
      </c>
      <c r="BD46" s="85"/>
      <c r="BE46" s="85"/>
      <c r="BF46" s="85"/>
      <c r="BG46" s="85"/>
      <c r="BH46" s="302"/>
      <c r="BI46" s="326">
        <v>2</v>
      </c>
      <c r="BJ46" s="85"/>
      <c r="BK46" s="85">
        <v>3</v>
      </c>
      <c r="BL46" s="85"/>
      <c r="BM46" s="40"/>
      <c r="BN46" s="40"/>
      <c r="BO46" s="85"/>
      <c r="BP46" s="40"/>
      <c r="BQ46" s="40">
        <v>3</v>
      </c>
      <c r="BR46" s="40"/>
      <c r="BS46" s="128"/>
      <c r="BT46" s="548"/>
      <c r="BU46" s="40"/>
      <c r="BV46" s="40"/>
      <c r="BW46" s="40"/>
      <c r="BX46" s="40">
        <v>2</v>
      </c>
      <c r="BY46" s="40"/>
      <c r="BZ46" s="40"/>
      <c r="CA46" s="40"/>
      <c r="CB46" s="40"/>
      <c r="CC46" s="40"/>
      <c r="CD46" s="128"/>
      <c r="CE46" s="316"/>
      <c r="CF46" s="85"/>
      <c r="CG46" s="40"/>
      <c r="CH46" s="85"/>
      <c r="CI46" s="40"/>
      <c r="CJ46" s="40"/>
      <c r="CK46" s="120"/>
      <c r="CL46" s="41"/>
      <c r="CM46" s="123"/>
      <c r="CN46" s="40"/>
      <c r="CO46" s="40"/>
      <c r="CP46" s="40"/>
      <c r="CQ46" s="85"/>
      <c r="CR46" s="40"/>
      <c r="CS46" s="40"/>
      <c r="CT46" s="40"/>
      <c r="CU46" s="126"/>
      <c r="CV46" s="85"/>
      <c r="CW46" s="40"/>
      <c r="CX46" s="85"/>
      <c r="CY46" s="40"/>
      <c r="CZ46" s="40"/>
      <c r="DA46" s="57"/>
      <c r="DB46" s="308"/>
      <c r="DC46" s="41"/>
    </row>
    <row r="47" spans="1:107" ht="12.75">
      <c r="A47" s="18">
        <f t="shared" si="11"/>
        <v>41</v>
      </c>
      <c r="B47" s="538" t="s">
        <v>186</v>
      </c>
      <c r="C47" s="538" t="s">
        <v>136</v>
      </c>
      <c r="D47" s="28">
        <f t="shared" si="12"/>
        <v>10</v>
      </c>
      <c r="E47" s="48">
        <f t="shared" si="13"/>
        <v>4</v>
      </c>
      <c r="F47" s="415"/>
      <c r="G47" s="415"/>
      <c r="H47" s="415"/>
      <c r="I47" s="415"/>
      <c r="J47" s="415"/>
      <c r="K47" s="418"/>
      <c r="L47" s="415"/>
      <c r="M47" s="415"/>
      <c r="N47" s="415"/>
      <c r="O47" s="424"/>
      <c r="P47" s="373"/>
      <c r="Q47" s="415"/>
      <c r="R47" s="347"/>
      <c r="S47" s="347"/>
      <c r="T47" s="347"/>
      <c r="U47" s="347"/>
      <c r="V47" s="347"/>
      <c r="W47" s="347"/>
      <c r="X47" s="351"/>
      <c r="Y47" s="373"/>
      <c r="Z47" s="347"/>
      <c r="AA47" s="347"/>
      <c r="AB47" s="347"/>
      <c r="AC47" s="347"/>
      <c r="AD47" s="347"/>
      <c r="AE47" s="347"/>
      <c r="AF47" s="347"/>
      <c r="AG47" s="351"/>
      <c r="AH47" s="586"/>
      <c r="AI47" s="85"/>
      <c r="AJ47" s="85"/>
      <c r="AK47" s="85"/>
      <c r="AL47" s="85"/>
      <c r="AM47" s="85"/>
      <c r="AN47" s="85"/>
      <c r="AO47" s="580"/>
      <c r="AP47" s="302"/>
      <c r="AQ47" s="326"/>
      <c r="AR47" s="85"/>
      <c r="AS47" s="85"/>
      <c r="AT47" s="85"/>
      <c r="AU47" s="85"/>
      <c r="AV47" s="85"/>
      <c r="AW47" s="85"/>
      <c r="AX47" s="85"/>
      <c r="AY47" s="85"/>
      <c r="AZ47" s="302"/>
      <c r="BA47" s="326"/>
      <c r="BB47" s="85"/>
      <c r="BC47" s="85"/>
      <c r="BD47" s="85">
        <v>2</v>
      </c>
      <c r="BE47" s="85"/>
      <c r="BF47" s="85"/>
      <c r="BG47" s="85"/>
      <c r="BH47" s="302"/>
      <c r="BI47" s="326"/>
      <c r="BJ47" s="85"/>
      <c r="BK47" s="85">
        <v>3</v>
      </c>
      <c r="BL47" s="85">
        <v>2</v>
      </c>
      <c r="BM47" s="40"/>
      <c r="BN47" s="40"/>
      <c r="BO47" s="85"/>
      <c r="BP47" s="40"/>
      <c r="BQ47" s="40"/>
      <c r="BR47" s="40"/>
      <c r="BS47" s="128"/>
      <c r="BT47" s="548"/>
      <c r="BU47" s="40"/>
      <c r="BV47" s="40"/>
      <c r="BW47" s="40"/>
      <c r="BX47" s="40"/>
      <c r="BY47" s="40"/>
      <c r="BZ47" s="40"/>
      <c r="CA47" s="40">
        <v>3</v>
      </c>
      <c r="CB47" s="40"/>
      <c r="CC47" s="40"/>
      <c r="CD47" s="128"/>
      <c r="CE47" s="316"/>
      <c r="CF47" s="85"/>
      <c r="CG47" s="40"/>
      <c r="CH47" s="85"/>
      <c r="CI47" s="40"/>
      <c r="CJ47" s="40"/>
      <c r="CK47" s="120"/>
      <c r="CL47" s="41"/>
      <c r="CM47" s="123"/>
      <c r="CN47" s="40"/>
      <c r="CO47" s="40"/>
      <c r="CP47" s="40"/>
      <c r="CQ47" s="85"/>
      <c r="CR47" s="40"/>
      <c r="CS47" s="40"/>
      <c r="CT47" s="40"/>
      <c r="CU47" s="126"/>
      <c r="CV47" s="85"/>
      <c r="CW47" s="40"/>
      <c r="CX47" s="85"/>
      <c r="CY47" s="40"/>
      <c r="CZ47" s="40"/>
      <c r="DA47" s="57"/>
      <c r="DB47" s="308"/>
      <c r="DC47" s="41"/>
    </row>
    <row r="48" spans="1:107" ht="12.75">
      <c r="A48" s="18">
        <f t="shared" si="11"/>
        <v>42</v>
      </c>
      <c r="B48" s="538" t="s">
        <v>206</v>
      </c>
      <c r="C48" s="538" t="s">
        <v>207</v>
      </c>
      <c r="D48" s="28">
        <f t="shared" si="12"/>
        <v>10</v>
      </c>
      <c r="E48" s="48">
        <f t="shared" si="13"/>
        <v>4</v>
      </c>
      <c r="F48" s="415"/>
      <c r="G48" s="415"/>
      <c r="H48" s="415"/>
      <c r="I48" s="415"/>
      <c r="J48" s="415"/>
      <c r="K48" s="418"/>
      <c r="L48" s="415"/>
      <c r="M48" s="415"/>
      <c r="N48" s="415"/>
      <c r="O48" s="424"/>
      <c r="P48" s="373"/>
      <c r="Q48" s="415"/>
      <c r="R48" s="347"/>
      <c r="S48" s="347"/>
      <c r="T48" s="347"/>
      <c r="U48" s="347"/>
      <c r="V48" s="347"/>
      <c r="W48" s="347"/>
      <c r="X48" s="351"/>
      <c r="Y48" s="373"/>
      <c r="Z48" s="347"/>
      <c r="AA48" s="347"/>
      <c r="AB48" s="347"/>
      <c r="AC48" s="347"/>
      <c r="AD48" s="347"/>
      <c r="AE48" s="347"/>
      <c r="AF48" s="347"/>
      <c r="AG48" s="351"/>
      <c r="AH48" s="586"/>
      <c r="AI48" s="85"/>
      <c r="AJ48" s="85"/>
      <c r="AK48" s="85"/>
      <c r="AL48" s="85"/>
      <c r="AM48" s="85"/>
      <c r="AN48" s="85"/>
      <c r="AO48" s="580"/>
      <c r="AP48" s="302"/>
      <c r="AQ48" s="326"/>
      <c r="AR48" s="85"/>
      <c r="AS48" s="85"/>
      <c r="AT48" s="85"/>
      <c r="AU48" s="85"/>
      <c r="AV48" s="85"/>
      <c r="AW48" s="85"/>
      <c r="AX48" s="85"/>
      <c r="AY48" s="85"/>
      <c r="AZ48" s="302"/>
      <c r="BA48" s="326"/>
      <c r="BB48" s="85"/>
      <c r="BC48" s="85"/>
      <c r="BD48" s="85">
        <v>2</v>
      </c>
      <c r="BE48" s="85"/>
      <c r="BF48" s="85"/>
      <c r="BG48" s="85"/>
      <c r="BH48" s="302"/>
      <c r="BI48" s="326"/>
      <c r="BJ48" s="85"/>
      <c r="BK48" s="85">
        <v>3</v>
      </c>
      <c r="BL48" s="85">
        <v>2</v>
      </c>
      <c r="BM48" s="40"/>
      <c r="BN48" s="40"/>
      <c r="BO48" s="40"/>
      <c r="BP48" s="40"/>
      <c r="BQ48" s="40"/>
      <c r="BR48" s="40"/>
      <c r="BS48" s="128"/>
      <c r="BT48" s="548"/>
      <c r="BU48" s="40"/>
      <c r="BV48" s="40"/>
      <c r="BW48" s="40"/>
      <c r="BX48" s="40"/>
      <c r="BY48" s="40"/>
      <c r="BZ48" s="40"/>
      <c r="CA48" s="40">
        <v>3</v>
      </c>
      <c r="CB48" s="40"/>
      <c r="CC48" s="40"/>
      <c r="CD48" s="128"/>
      <c r="CE48" s="316"/>
      <c r="CF48" s="40"/>
      <c r="CG48" s="40"/>
      <c r="CH48" s="40"/>
      <c r="CI48" s="40"/>
      <c r="CJ48" s="40"/>
      <c r="CK48" s="85"/>
      <c r="CL48" s="41"/>
      <c r="CM48" s="123"/>
      <c r="CN48" s="40"/>
      <c r="CO48" s="40"/>
      <c r="CP48" s="40"/>
      <c r="CQ48" s="40"/>
      <c r="CR48" s="40"/>
      <c r="CS48" s="40"/>
      <c r="CT48" s="40"/>
      <c r="CU48" s="126"/>
      <c r="CV48" s="40"/>
      <c r="CW48" s="40"/>
      <c r="CX48" s="40"/>
      <c r="CY48" s="40"/>
      <c r="CZ48" s="40"/>
      <c r="DA48" s="40"/>
      <c r="DB48" s="123"/>
      <c r="DC48" s="41"/>
    </row>
    <row r="49" spans="1:107" ht="12.75">
      <c r="A49" s="18">
        <f t="shared" si="11"/>
        <v>43</v>
      </c>
      <c r="B49" s="531" t="s">
        <v>309</v>
      </c>
      <c r="C49" s="531" t="s">
        <v>374</v>
      </c>
      <c r="D49" s="28">
        <f t="shared" si="12"/>
        <v>10</v>
      </c>
      <c r="E49" s="48">
        <f t="shared" si="13"/>
        <v>4</v>
      </c>
      <c r="F49" s="415"/>
      <c r="G49" s="415"/>
      <c r="H49" s="415"/>
      <c r="I49" s="415"/>
      <c r="J49" s="415"/>
      <c r="K49" s="418"/>
      <c r="L49" s="415"/>
      <c r="M49" s="415"/>
      <c r="N49" s="415"/>
      <c r="O49" s="424"/>
      <c r="P49" s="373"/>
      <c r="Q49" s="415"/>
      <c r="R49" s="347"/>
      <c r="S49" s="347"/>
      <c r="T49" s="347"/>
      <c r="U49" s="347"/>
      <c r="V49" s="347"/>
      <c r="W49" s="347"/>
      <c r="X49" s="351"/>
      <c r="Y49" s="373"/>
      <c r="Z49" s="347"/>
      <c r="AA49" s="347"/>
      <c r="AB49" s="347"/>
      <c r="AC49" s="347"/>
      <c r="AD49" s="347"/>
      <c r="AE49" s="347"/>
      <c r="AF49" s="347"/>
      <c r="AG49" s="351"/>
      <c r="AH49" s="586"/>
      <c r="AI49" s="85"/>
      <c r="AJ49" s="85"/>
      <c r="AK49" s="85"/>
      <c r="AL49" s="85"/>
      <c r="AM49" s="85"/>
      <c r="AN49" s="85"/>
      <c r="AO49" s="580"/>
      <c r="AP49" s="302"/>
      <c r="AQ49" s="326"/>
      <c r="AR49" s="85"/>
      <c r="AS49" s="85"/>
      <c r="AT49" s="85"/>
      <c r="AU49" s="85"/>
      <c r="AV49" s="85"/>
      <c r="AW49" s="85"/>
      <c r="AX49" s="85"/>
      <c r="AY49" s="85"/>
      <c r="AZ49" s="302"/>
      <c r="BA49" s="326"/>
      <c r="BB49" s="85">
        <v>2</v>
      </c>
      <c r="BC49" s="85"/>
      <c r="BD49" s="85"/>
      <c r="BE49" s="85"/>
      <c r="BF49" s="85"/>
      <c r="BG49" s="85"/>
      <c r="BH49" s="302">
        <v>2</v>
      </c>
      <c r="BI49" s="326"/>
      <c r="BJ49" s="85"/>
      <c r="BK49" s="85">
        <v>3</v>
      </c>
      <c r="BL49" s="85"/>
      <c r="BM49" s="40"/>
      <c r="BN49" s="40"/>
      <c r="BO49" s="85"/>
      <c r="BP49" s="40"/>
      <c r="BQ49" s="40"/>
      <c r="BR49" s="40"/>
      <c r="BS49" s="128"/>
      <c r="BT49" s="548"/>
      <c r="BU49" s="40"/>
      <c r="BV49" s="40"/>
      <c r="BW49" s="40"/>
      <c r="BX49" s="40"/>
      <c r="BY49" s="40"/>
      <c r="BZ49" s="40"/>
      <c r="CA49" s="40">
        <v>3</v>
      </c>
      <c r="CB49" s="40"/>
      <c r="CC49" s="40"/>
      <c r="CD49" s="128"/>
      <c r="CE49" s="316"/>
      <c r="CF49" s="85"/>
      <c r="CG49" s="40"/>
      <c r="CH49" s="85"/>
      <c r="CI49" s="40"/>
      <c r="CJ49" s="40"/>
      <c r="CK49" s="120"/>
      <c r="CL49" s="41"/>
      <c r="CM49" s="123"/>
      <c r="CN49" s="40"/>
      <c r="CO49" s="40"/>
      <c r="CP49" s="40"/>
      <c r="CQ49" s="85"/>
      <c r="CR49" s="40"/>
      <c r="CS49" s="40"/>
      <c r="CT49" s="40"/>
      <c r="CU49" s="126"/>
      <c r="CV49" s="85"/>
      <c r="CW49" s="40"/>
      <c r="CX49" s="85"/>
      <c r="CY49" s="40"/>
      <c r="CZ49" s="40"/>
      <c r="DA49" s="57"/>
      <c r="DB49" s="308"/>
      <c r="DC49" s="41"/>
    </row>
    <row r="50" spans="1:107" ht="12.75">
      <c r="A50" s="18">
        <f t="shared" si="11"/>
        <v>44</v>
      </c>
      <c r="B50" s="531" t="s">
        <v>376</v>
      </c>
      <c r="C50" s="531" t="s">
        <v>36</v>
      </c>
      <c r="D50" s="28">
        <f t="shared" si="12"/>
        <v>8</v>
      </c>
      <c r="E50" s="48">
        <f t="shared" si="13"/>
        <v>3</v>
      </c>
      <c r="F50" s="415"/>
      <c r="G50" s="415"/>
      <c r="H50" s="415"/>
      <c r="I50" s="415"/>
      <c r="J50" s="415"/>
      <c r="K50" s="418"/>
      <c r="L50" s="415"/>
      <c r="M50" s="415"/>
      <c r="N50" s="415"/>
      <c r="O50" s="424"/>
      <c r="P50" s="373"/>
      <c r="Q50" s="415"/>
      <c r="R50" s="347"/>
      <c r="S50" s="347"/>
      <c r="T50" s="347"/>
      <c r="U50" s="347"/>
      <c r="V50" s="347">
        <v>3</v>
      </c>
      <c r="W50" s="347"/>
      <c r="X50" s="351"/>
      <c r="Y50" s="373"/>
      <c r="Z50" s="347"/>
      <c r="AA50" s="347"/>
      <c r="AB50" s="347"/>
      <c r="AC50" s="347"/>
      <c r="AD50" s="347"/>
      <c r="AE50" s="347"/>
      <c r="AF50" s="347"/>
      <c r="AG50" s="351"/>
      <c r="AH50" s="586">
        <v>3</v>
      </c>
      <c r="AI50" s="85"/>
      <c r="AJ50" s="85"/>
      <c r="AK50" s="85"/>
      <c r="AL50" s="85"/>
      <c r="AM50" s="85"/>
      <c r="AN50" s="85">
        <v>2</v>
      </c>
      <c r="AO50" s="580"/>
      <c r="AP50" s="302"/>
      <c r="AQ50" s="326"/>
      <c r="AR50" s="85"/>
      <c r="AS50" s="85"/>
      <c r="AT50" s="85"/>
      <c r="AU50" s="85"/>
      <c r="AV50" s="85"/>
      <c r="AW50" s="85"/>
      <c r="AX50" s="85"/>
      <c r="AY50" s="85"/>
      <c r="AZ50" s="302"/>
      <c r="BA50" s="326"/>
      <c r="BB50" s="85"/>
      <c r="BC50" s="85"/>
      <c r="BD50" s="85"/>
      <c r="BE50" s="85"/>
      <c r="BF50" s="85"/>
      <c r="BG50" s="85"/>
      <c r="BH50" s="302"/>
      <c r="BI50" s="326"/>
      <c r="BJ50" s="85"/>
      <c r="BK50" s="85"/>
      <c r="BL50" s="85"/>
      <c r="BM50" s="40"/>
      <c r="BN50" s="40"/>
      <c r="BO50" s="85"/>
      <c r="BP50" s="40"/>
      <c r="BQ50" s="40"/>
      <c r="BR50" s="40"/>
      <c r="BS50" s="128"/>
      <c r="BT50" s="548"/>
      <c r="BU50" s="40"/>
      <c r="BV50" s="40"/>
      <c r="BW50" s="40"/>
      <c r="BX50" s="40"/>
      <c r="BY50" s="40"/>
      <c r="BZ50" s="40"/>
      <c r="CA50" s="40"/>
      <c r="CB50" s="40"/>
      <c r="CC50" s="40"/>
      <c r="CD50" s="128"/>
      <c r="CE50" s="316"/>
      <c r="CF50" s="85"/>
      <c r="CG50" s="40"/>
      <c r="CH50" s="85"/>
      <c r="CI50" s="40"/>
      <c r="CJ50" s="40"/>
      <c r="CK50" s="120"/>
      <c r="CL50" s="41"/>
      <c r="CM50" s="123"/>
      <c r="CN50" s="40"/>
      <c r="CO50" s="40"/>
      <c r="CP50" s="40"/>
      <c r="CQ50" s="85"/>
      <c r="CR50" s="40"/>
      <c r="CS50" s="40"/>
      <c r="CT50" s="40"/>
      <c r="CU50" s="126"/>
      <c r="CV50" s="85"/>
      <c r="CW50" s="40"/>
      <c r="CX50" s="85"/>
      <c r="CY50" s="40"/>
      <c r="CZ50" s="40"/>
      <c r="DA50" s="120"/>
      <c r="DB50" s="308"/>
      <c r="DC50" s="41"/>
    </row>
    <row r="51" spans="1:107" ht="12.75">
      <c r="A51" s="18">
        <f t="shared" si="11"/>
        <v>45</v>
      </c>
      <c r="B51" s="538" t="s">
        <v>201</v>
      </c>
      <c r="C51" s="538" t="s">
        <v>202</v>
      </c>
      <c r="D51" s="28">
        <f t="shared" si="12"/>
        <v>7</v>
      </c>
      <c r="E51" s="48">
        <f t="shared" si="13"/>
        <v>3</v>
      </c>
      <c r="F51" s="415"/>
      <c r="G51" s="415"/>
      <c r="H51" s="415"/>
      <c r="I51" s="415"/>
      <c r="J51" s="415"/>
      <c r="K51" s="418"/>
      <c r="L51" s="415"/>
      <c r="M51" s="415"/>
      <c r="N51" s="415"/>
      <c r="O51" s="424"/>
      <c r="P51" s="373"/>
      <c r="Q51" s="415"/>
      <c r="R51" s="347"/>
      <c r="S51" s="347"/>
      <c r="T51" s="347"/>
      <c r="U51" s="347"/>
      <c r="V51" s="347"/>
      <c r="W51" s="347"/>
      <c r="X51" s="351"/>
      <c r="Y51" s="373"/>
      <c r="Z51" s="347"/>
      <c r="AA51" s="347"/>
      <c r="AB51" s="347"/>
      <c r="AC51" s="347"/>
      <c r="AD51" s="347"/>
      <c r="AE51" s="347"/>
      <c r="AF51" s="347"/>
      <c r="AG51" s="351"/>
      <c r="AH51" s="586"/>
      <c r="AI51" s="85"/>
      <c r="AJ51" s="85"/>
      <c r="AK51" s="85"/>
      <c r="AL51" s="85"/>
      <c r="AM51" s="85"/>
      <c r="AN51" s="85"/>
      <c r="AO51" s="580"/>
      <c r="AP51" s="302"/>
      <c r="AQ51" s="326"/>
      <c r="AR51" s="85"/>
      <c r="AS51" s="85"/>
      <c r="AT51" s="85"/>
      <c r="AU51" s="85">
        <v>2</v>
      </c>
      <c r="AV51" s="85"/>
      <c r="AW51" s="85">
        <v>2</v>
      </c>
      <c r="AX51" s="85"/>
      <c r="AY51" s="85"/>
      <c r="AZ51" s="302"/>
      <c r="BA51" s="326"/>
      <c r="BB51" s="85"/>
      <c r="BC51" s="85"/>
      <c r="BD51" s="85"/>
      <c r="BE51" s="85"/>
      <c r="BF51" s="85"/>
      <c r="BG51" s="85"/>
      <c r="BH51" s="302"/>
      <c r="BI51" s="326"/>
      <c r="BJ51" s="85"/>
      <c r="BK51" s="85">
        <v>3</v>
      </c>
      <c r="BL51" s="85"/>
      <c r="BM51" s="40"/>
      <c r="BN51" s="40"/>
      <c r="BO51" s="40"/>
      <c r="BP51" s="40"/>
      <c r="BQ51" s="40"/>
      <c r="BR51" s="40"/>
      <c r="BS51" s="128"/>
      <c r="BT51" s="548"/>
      <c r="BU51" s="40"/>
      <c r="BV51" s="40"/>
      <c r="BW51" s="40"/>
      <c r="BX51" s="40"/>
      <c r="BY51" s="40"/>
      <c r="BZ51" s="40"/>
      <c r="CA51" s="40"/>
      <c r="CB51" s="40"/>
      <c r="CC51" s="40"/>
      <c r="CD51" s="128"/>
      <c r="CE51" s="316"/>
      <c r="CF51" s="40"/>
      <c r="CG51" s="85"/>
      <c r="CH51" s="40"/>
      <c r="CI51" s="40"/>
      <c r="CJ51" s="40"/>
      <c r="CK51" s="40"/>
      <c r="CL51" s="41"/>
      <c r="CM51" s="123"/>
      <c r="CN51" s="40"/>
      <c r="CO51" s="40"/>
      <c r="CP51" s="40"/>
      <c r="CQ51" s="40"/>
      <c r="CR51" s="40"/>
      <c r="CS51" s="40"/>
      <c r="CT51" s="40"/>
      <c r="CU51" s="126"/>
      <c r="CV51" s="40"/>
      <c r="CW51" s="40"/>
      <c r="CX51" s="40"/>
      <c r="CY51" s="40"/>
      <c r="CZ51" s="40"/>
      <c r="DA51" s="40"/>
      <c r="DB51" s="123"/>
      <c r="DC51" s="41"/>
    </row>
    <row r="52" spans="1:107" ht="12.75">
      <c r="A52" s="18">
        <f t="shared" si="11"/>
        <v>46</v>
      </c>
      <c r="B52" s="538" t="s">
        <v>184</v>
      </c>
      <c r="C52" s="538" t="s">
        <v>152</v>
      </c>
      <c r="D52" s="28">
        <f t="shared" si="12"/>
        <v>6</v>
      </c>
      <c r="E52" s="48">
        <f t="shared" si="13"/>
        <v>2</v>
      </c>
      <c r="F52" s="415"/>
      <c r="G52" s="415"/>
      <c r="H52" s="415"/>
      <c r="I52" s="415"/>
      <c r="J52" s="415"/>
      <c r="K52" s="418"/>
      <c r="L52" s="415"/>
      <c r="M52" s="415"/>
      <c r="N52" s="415"/>
      <c r="O52" s="424"/>
      <c r="P52" s="373"/>
      <c r="Q52" s="415"/>
      <c r="R52" s="347"/>
      <c r="S52" s="347"/>
      <c r="T52" s="347"/>
      <c r="U52" s="347"/>
      <c r="V52" s="347"/>
      <c r="W52" s="347"/>
      <c r="X52" s="351"/>
      <c r="Y52" s="373"/>
      <c r="Z52" s="347"/>
      <c r="AA52" s="347"/>
      <c r="AB52" s="347"/>
      <c r="AC52" s="347"/>
      <c r="AD52" s="347"/>
      <c r="AE52" s="347"/>
      <c r="AF52" s="347"/>
      <c r="AG52" s="351"/>
      <c r="AH52" s="586"/>
      <c r="AI52" s="85"/>
      <c r="AJ52" s="85"/>
      <c r="AK52" s="85"/>
      <c r="AL52" s="85"/>
      <c r="AM52" s="85"/>
      <c r="AN52" s="85"/>
      <c r="AO52" s="580"/>
      <c r="AP52" s="302"/>
      <c r="AQ52" s="326"/>
      <c r="AR52" s="85"/>
      <c r="AS52" s="85"/>
      <c r="AT52" s="85"/>
      <c r="AU52" s="85"/>
      <c r="AV52" s="85"/>
      <c r="AW52" s="85"/>
      <c r="AX52" s="85"/>
      <c r="AY52" s="85"/>
      <c r="AZ52" s="302"/>
      <c r="BA52" s="326"/>
      <c r="BB52" s="85"/>
      <c r="BC52" s="85"/>
      <c r="BD52" s="85"/>
      <c r="BE52" s="85"/>
      <c r="BF52" s="85"/>
      <c r="BG52" s="85"/>
      <c r="BH52" s="302"/>
      <c r="BI52" s="326"/>
      <c r="BJ52" s="85"/>
      <c r="BK52" s="85">
        <v>3</v>
      </c>
      <c r="BL52" s="85"/>
      <c r="BM52" s="40"/>
      <c r="BN52" s="40"/>
      <c r="BO52" s="85"/>
      <c r="BP52" s="40"/>
      <c r="BQ52" s="40"/>
      <c r="BR52" s="40"/>
      <c r="BS52" s="128"/>
      <c r="BT52" s="548"/>
      <c r="BU52" s="40"/>
      <c r="BV52" s="40"/>
      <c r="BW52" s="40"/>
      <c r="BX52" s="40"/>
      <c r="BY52" s="40"/>
      <c r="BZ52" s="40"/>
      <c r="CA52" s="40">
        <v>3</v>
      </c>
      <c r="CB52" s="40"/>
      <c r="CC52" s="40"/>
      <c r="CD52" s="128"/>
      <c r="CE52" s="316"/>
      <c r="CF52" s="85"/>
      <c r="CG52" s="40"/>
      <c r="CH52" s="85"/>
      <c r="CI52" s="40"/>
      <c r="CJ52" s="40"/>
      <c r="CK52" s="40"/>
      <c r="CL52" s="41"/>
      <c r="CM52" s="123"/>
      <c r="CN52" s="40"/>
      <c r="CO52" s="40"/>
      <c r="CP52" s="40"/>
      <c r="CQ52" s="85"/>
      <c r="CR52" s="40"/>
      <c r="CS52" s="40"/>
      <c r="CT52" s="40"/>
      <c r="CU52" s="126"/>
      <c r="CV52" s="85"/>
      <c r="CW52" s="40"/>
      <c r="CX52" s="85"/>
      <c r="CY52" s="40"/>
      <c r="CZ52" s="40"/>
      <c r="DA52" s="40"/>
      <c r="DB52" s="123"/>
      <c r="DC52" s="41"/>
    </row>
    <row r="53" spans="1:107" ht="12.75">
      <c r="A53" s="18">
        <f t="shared" si="11"/>
        <v>47</v>
      </c>
      <c r="B53" s="538" t="s">
        <v>194</v>
      </c>
      <c r="C53" s="538" t="s">
        <v>195</v>
      </c>
      <c r="D53" s="28">
        <f t="shared" si="12"/>
        <v>3</v>
      </c>
      <c r="E53" s="48">
        <f t="shared" si="13"/>
        <v>1</v>
      </c>
      <c r="F53" s="415"/>
      <c r="G53" s="415"/>
      <c r="H53" s="415"/>
      <c r="I53" s="415"/>
      <c r="J53" s="415"/>
      <c r="K53" s="418"/>
      <c r="L53" s="415"/>
      <c r="M53" s="415"/>
      <c r="N53" s="415"/>
      <c r="O53" s="424"/>
      <c r="P53" s="373"/>
      <c r="Q53" s="415"/>
      <c r="R53" s="347"/>
      <c r="S53" s="347"/>
      <c r="T53" s="347"/>
      <c r="U53" s="347"/>
      <c r="V53" s="347"/>
      <c r="W53" s="347"/>
      <c r="X53" s="351"/>
      <c r="Y53" s="373"/>
      <c r="Z53" s="347"/>
      <c r="AA53" s="347"/>
      <c r="AB53" s="347"/>
      <c r="AC53" s="347"/>
      <c r="AD53" s="347"/>
      <c r="AE53" s="347"/>
      <c r="AF53" s="347"/>
      <c r="AG53" s="351"/>
      <c r="AH53" s="586"/>
      <c r="AI53" s="85"/>
      <c r="AJ53" s="85"/>
      <c r="AK53" s="85"/>
      <c r="AL53" s="85"/>
      <c r="AM53" s="85"/>
      <c r="AN53" s="85"/>
      <c r="AO53" s="580"/>
      <c r="AP53" s="302"/>
      <c r="AQ53" s="326"/>
      <c r="AR53" s="85"/>
      <c r="AS53" s="85"/>
      <c r="AT53" s="85"/>
      <c r="AU53" s="85"/>
      <c r="AV53" s="85"/>
      <c r="AW53" s="85"/>
      <c r="AX53" s="85"/>
      <c r="AY53" s="85"/>
      <c r="AZ53" s="302"/>
      <c r="BA53" s="326"/>
      <c r="BB53" s="85"/>
      <c r="BC53" s="85"/>
      <c r="BD53" s="85"/>
      <c r="BE53" s="85"/>
      <c r="BF53" s="85"/>
      <c r="BG53" s="85"/>
      <c r="BH53" s="302"/>
      <c r="BI53" s="326"/>
      <c r="BJ53" s="85"/>
      <c r="BK53" s="85">
        <v>3</v>
      </c>
      <c r="BL53" s="85"/>
      <c r="BM53" s="40"/>
      <c r="BN53" s="40"/>
      <c r="BO53" s="40"/>
      <c r="BP53" s="40"/>
      <c r="BQ53" s="40"/>
      <c r="BR53" s="40"/>
      <c r="BS53" s="128"/>
      <c r="BT53" s="548"/>
      <c r="BU53" s="40"/>
      <c r="BV53" s="40"/>
      <c r="BW53" s="40"/>
      <c r="BX53" s="40"/>
      <c r="BY53" s="40"/>
      <c r="BZ53" s="40"/>
      <c r="CA53" s="40"/>
      <c r="CB53" s="40"/>
      <c r="CC53" s="40"/>
      <c r="CD53" s="128"/>
      <c r="CE53" s="316"/>
      <c r="CF53" s="40"/>
      <c r="CG53" s="40"/>
      <c r="CH53" s="40"/>
      <c r="CI53" s="40"/>
      <c r="CJ53" s="40"/>
      <c r="CK53" s="40"/>
      <c r="CL53" s="41"/>
      <c r="CM53" s="123"/>
      <c r="CN53" s="40"/>
      <c r="CO53" s="40"/>
      <c r="CP53" s="40"/>
      <c r="CQ53" s="40"/>
      <c r="CR53" s="40"/>
      <c r="CS53" s="40"/>
      <c r="CT53" s="40"/>
      <c r="CU53" s="126"/>
      <c r="CV53" s="40"/>
      <c r="CW53" s="40"/>
      <c r="CX53" s="40"/>
      <c r="CY53" s="40"/>
      <c r="CZ53" s="40"/>
      <c r="DA53" s="40"/>
      <c r="DB53" s="123"/>
      <c r="DC53" s="41"/>
    </row>
    <row r="54" spans="1:107" ht="12.75">
      <c r="A54" s="18">
        <f t="shared" si="11"/>
        <v>48</v>
      </c>
      <c r="B54" s="538" t="s">
        <v>56</v>
      </c>
      <c r="C54" s="538" t="s">
        <v>57</v>
      </c>
      <c r="D54" s="28">
        <f t="shared" si="12"/>
        <v>3</v>
      </c>
      <c r="E54" s="48">
        <f t="shared" si="13"/>
        <v>1</v>
      </c>
      <c r="F54" s="415"/>
      <c r="G54" s="415"/>
      <c r="H54" s="415"/>
      <c r="I54" s="415"/>
      <c r="J54" s="415"/>
      <c r="K54" s="418"/>
      <c r="L54" s="415"/>
      <c r="M54" s="415"/>
      <c r="N54" s="415"/>
      <c r="O54" s="424"/>
      <c r="P54" s="373"/>
      <c r="Q54" s="415"/>
      <c r="R54" s="347"/>
      <c r="S54" s="347"/>
      <c r="T54" s="347"/>
      <c r="U54" s="347"/>
      <c r="V54" s="347"/>
      <c r="W54" s="347"/>
      <c r="X54" s="351"/>
      <c r="Y54" s="373"/>
      <c r="Z54" s="347"/>
      <c r="AA54" s="347"/>
      <c r="AB54" s="347"/>
      <c r="AC54" s="347"/>
      <c r="AD54" s="347"/>
      <c r="AE54" s="347"/>
      <c r="AF54" s="347"/>
      <c r="AG54" s="351"/>
      <c r="AH54" s="586"/>
      <c r="AI54" s="85"/>
      <c r="AJ54" s="85"/>
      <c r="AK54" s="85"/>
      <c r="AL54" s="85"/>
      <c r="AM54" s="85"/>
      <c r="AN54" s="85"/>
      <c r="AO54" s="580"/>
      <c r="AP54" s="302"/>
      <c r="AQ54" s="326"/>
      <c r="AR54" s="85"/>
      <c r="AS54" s="85"/>
      <c r="AT54" s="85"/>
      <c r="AU54" s="85"/>
      <c r="AV54" s="85"/>
      <c r="AW54" s="85"/>
      <c r="AX54" s="85"/>
      <c r="AY54" s="85"/>
      <c r="AZ54" s="302"/>
      <c r="BA54" s="326"/>
      <c r="BB54" s="85"/>
      <c r="BC54" s="85"/>
      <c r="BD54" s="85"/>
      <c r="BE54" s="85"/>
      <c r="BF54" s="85"/>
      <c r="BG54" s="85"/>
      <c r="BH54" s="302"/>
      <c r="BI54" s="326"/>
      <c r="BJ54" s="85"/>
      <c r="BK54" s="85">
        <v>3</v>
      </c>
      <c r="BL54" s="85"/>
      <c r="BM54" s="40"/>
      <c r="BN54" s="40"/>
      <c r="BO54" s="40"/>
      <c r="BP54" s="40"/>
      <c r="BQ54" s="40"/>
      <c r="BR54" s="40"/>
      <c r="BS54" s="128"/>
      <c r="BT54" s="548"/>
      <c r="BU54" s="40"/>
      <c r="BV54" s="40"/>
      <c r="BW54" s="40"/>
      <c r="BX54" s="40"/>
      <c r="BY54" s="40"/>
      <c r="BZ54" s="40"/>
      <c r="CA54" s="40"/>
      <c r="CB54" s="40"/>
      <c r="CC54" s="40"/>
      <c r="CD54" s="128"/>
      <c r="CE54" s="316"/>
      <c r="CF54" s="40"/>
      <c r="CG54" s="40"/>
      <c r="CH54" s="40"/>
      <c r="CI54" s="40"/>
      <c r="CJ54" s="40"/>
      <c r="CK54" s="40"/>
      <c r="CL54" s="41"/>
      <c r="CM54" s="123"/>
      <c r="CN54" s="40"/>
      <c r="CO54" s="40"/>
      <c r="CP54" s="40"/>
      <c r="CQ54" s="40"/>
      <c r="CR54" s="40"/>
      <c r="CS54" s="40"/>
      <c r="CT54" s="40"/>
      <c r="CU54" s="126"/>
      <c r="CV54" s="40"/>
      <c r="CW54" s="40"/>
      <c r="CX54" s="40"/>
      <c r="CY54" s="40"/>
      <c r="CZ54" s="40"/>
      <c r="DA54" s="40"/>
      <c r="DB54" s="123"/>
      <c r="DC54" s="41"/>
    </row>
    <row r="55" spans="1:107" ht="12.75">
      <c r="A55" s="18">
        <f t="shared" si="11"/>
        <v>49</v>
      </c>
      <c r="B55" s="531" t="s">
        <v>345</v>
      </c>
      <c r="C55" s="531" t="s">
        <v>377</v>
      </c>
      <c r="D55" s="28">
        <f t="shared" si="12"/>
        <v>3</v>
      </c>
      <c r="E55" s="48">
        <f t="shared" si="13"/>
        <v>1</v>
      </c>
      <c r="F55" s="415"/>
      <c r="G55" s="415"/>
      <c r="H55" s="415"/>
      <c r="I55" s="415"/>
      <c r="J55" s="415"/>
      <c r="K55" s="418"/>
      <c r="L55" s="415"/>
      <c r="M55" s="415"/>
      <c r="N55" s="415"/>
      <c r="O55" s="424"/>
      <c r="P55" s="373"/>
      <c r="Q55" s="415"/>
      <c r="R55" s="347"/>
      <c r="S55" s="347"/>
      <c r="T55" s="347"/>
      <c r="U55" s="347"/>
      <c r="V55" s="347"/>
      <c r="W55" s="347"/>
      <c r="X55" s="351"/>
      <c r="Y55" s="373"/>
      <c r="Z55" s="347"/>
      <c r="AA55" s="347"/>
      <c r="AB55" s="347"/>
      <c r="AC55" s="347"/>
      <c r="AD55" s="347"/>
      <c r="AE55" s="347"/>
      <c r="AF55" s="347"/>
      <c r="AG55" s="351"/>
      <c r="AH55" s="586"/>
      <c r="AI55" s="85"/>
      <c r="AJ55" s="85"/>
      <c r="AK55" s="85"/>
      <c r="AL55" s="85"/>
      <c r="AM55" s="85"/>
      <c r="AN55" s="85"/>
      <c r="AO55" s="580"/>
      <c r="AP55" s="302"/>
      <c r="AQ55" s="326"/>
      <c r="AR55" s="85"/>
      <c r="AS55" s="85"/>
      <c r="AT55" s="85"/>
      <c r="AU55" s="85"/>
      <c r="AV55" s="85"/>
      <c r="AW55" s="85"/>
      <c r="AX55" s="85"/>
      <c r="AY55" s="85"/>
      <c r="AZ55" s="302"/>
      <c r="BA55" s="326"/>
      <c r="BB55" s="85"/>
      <c r="BC55" s="85"/>
      <c r="BD55" s="85"/>
      <c r="BE55" s="85"/>
      <c r="BF55" s="85"/>
      <c r="BG55" s="85"/>
      <c r="BH55" s="302"/>
      <c r="BI55" s="326"/>
      <c r="BJ55" s="85"/>
      <c r="BK55" s="85"/>
      <c r="BL55" s="85"/>
      <c r="BM55" s="40"/>
      <c r="BN55" s="40"/>
      <c r="BO55" s="40"/>
      <c r="BP55" s="40"/>
      <c r="BQ55" s="40"/>
      <c r="BR55" s="40"/>
      <c r="BS55" s="128"/>
      <c r="BT55" s="548"/>
      <c r="BU55" s="40"/>
      <c r="BV55" s="40"/>
      <c r="BW55" s="40"/>
      <c r="BX55" s="40"/>
      <c r="BY55" s="40"/>
      <c r="BZ55" s="40"/>
      <c r="CA55" s="40"/>
      <c r="CB55" s="40"/>
      <c r="CC55" s="40">
        <v>3</v>
      </c>
      <c r="CD55" s="128"/>
      <c r="CE55" s="316"/>
      <c r="CF55" s="40"/>
      <c r="CG55" s="40"/>
      <c r="CH55" s="40"/>
      <c r="CI55" s="40"/>
      <c r="CJ55" s="40"/>
      <c r="CK55" s="85"/>
      <c r="CL55" s="41"/>
      <c r="CM55" s="123"/>
      <c r="CN55" s="40"/>
      <c r="CO55" s="40"/>
      <c r="CP55" s="40"/>
      <c r="CQ55" s="40"/>
      <c r="CR55" s="40"/>
      <c r="CS55" s="40"/>
      <c r="CT55" s="40"/>
      <c r="CU55" s="126"/>
      <c r="CV55" s="40"/>
      <c r="CW55" s="40"/>
      <c r="CX55" s="40"/>
      <c r="CY55" s="40"/>
      <c r="CZ55" s="40"/>
      <c r="DA55" s="40"/>
      <c r="DB55" s="123"/>
      <c r="DC55" s="41"/>
    </row>
    <row r="56" spans="1:107" ht="12.75">
      <c r="A56" s="18">
        <f t="shared" si="11"/>
        <v>50</v>
      </c>
      <c r="B56" s="538" t="s">
        <v>154</v>
      </c>
      <c r="C56" s="538" t="s">
        <v>157</v>
      </c>
      <c r="D56" s="28">
        <f t="shared" si="12"/>
        <v>3</v>
      </c>
      <c r="E56" s="48">
        <f t="shared" si="13"/>
        <v>1</v>
      </c>
      <c r="F56" s="415"/>
      <c r="G56" s="415"/>
      <c r="H56" s="415"/>
      <c r="I56" s="415"/>
      <c r="J56" s="415"/>
      <c r="K56" s="418"/>
      <c r="L56" s="415"/>
      <c r="M56" s="415"/>
      <c r="N56" s="415"/>
      <c r="O56" s="424"/>
      <c r="P56" s="373"/>
      <c r="Q56" s="415"/>
      <c r="R56" s="347"/>
      <c r="S56" s="347"/>
      <c r="T56" s="347"/>
      <c r="U56" s="347"/>
      <c r="V56" s="347"/>
      <c r="W56" s="347"/>
      <c r="X56" s="351"/>
      <c r="Y56" s="373"/>
      <c r="Z56" s="347"/>
      <c r="AA56" s="347"/>
      <c r="AB56" s="347"/>
      <c r="AC56" s="347"/>
      <c r="AD56" s="347"/>
      <c r="AE56" s="347"/>
      <c r="AF56" s="347"/>
      <c r="AG56" s="351"/>
      <c r="AH56" s="586"/>
      <c r="AI56" s="85"/>
      <c r="AJ56" s="85"/>
      <c r="AK56" s="85"/>
      <c r="AL56" s="85"/>
      <c r="AM56" s="85"/>
      <c r="AN56" s="85"/>
      <c r="AO56" s="580"/>
      <c r="AP56" s="302"/>
      <c r="AQ56" s="326"/>
      <c r="AR56" s="85"/>
      <c r="AS56" s="85"/>
      <c r="AT56" s="85"/>
      <c r="AU56" s="85"/>
      <c r="AV56" s="85"/>
      <c r="AW56" s="85"/>
      <c r="AX56" s="85"/>
      <c r="AY56" s="85"/>
      <c r="AZ56" s="302"/>
      <c r="BA56" s="326"/>
      <c r="BB56" s="85"/>
      <c r="BC56" s="85"/>
      <c r="BD56" s="85"/>
      <c r="BE56" s="85"/>
      <c r="BF56" s="85"/>
      <c r="BG56" s="85"/>
      <c r="BH56" s="302"/>
      <c r="BI56" s="326"/>
      <c r="BJ56" s="85"/>
      <c r="BK56" s="85">
        <v>3</v>
      </c>
      <c r="BL56" s="85"/>
      <c r="BM56" s="40"/>
      <c r="BN56" s="40"/>
      <c r="BO56" s="40"/>
      <c r="BP56" s="40"/>
      <c r="BQ56" s="40"/>
      <c r="BR56" s="40"/>
      <c r="BS56" s="128"/>
      <c r="BT56" s="548"/>
      <c r="BU56" s="40"/>
      <c r="BV56" s="40"/>
      <c r="BW56" s="40"/>
      <c r="BX56" s="40"/>
      <c r="BY56" s="40"/>
      <c r="BZ56" s="40"/>
      <c r="CA56" s="40"/>
      <c r="CB56" s="40"/>
      <c r="CC56" s="40"/>
      <c r="CD56" s="128"/>
      <c r="CE56" s="316"/>
      <c r="CF56" s="40"/>
      <c r="CG56" s="40"/>
      <c r="CH56" s="40"/>
      <c r="CI56" s="40"/>
      <c r="CJ56" s="40"/>
      <c r="CK56" s="40"/>
      <c r="CL56" s="41"/>
      <c r="CM56" s="123"/>
      <c r="CN56" s="40"/>
      <c r="CO56" s="40"/>
      <c r="CP56" s="40"/>
      <c r="CQ56" s="40"/>
      <c r="CR56" s="40"/>
      <c r="CS56" s="40"/>
      <c r="CT56" s="40"/>
      <c r="CU56" s="126"/>
      <c r="CV56" s="40"/>
      <c r="CW56" s="40"/>
      <c r="CX56" s="40"/>
      <c r="CY56" s="40"/>
      <c r="CZ56" s="40"/>
      <c r="DA56" s="40"/>
      <c r="DB56" s="123"/>
      <c r="DC56" s="41"/>
    </row>
    <row r="57" spans="1:107" ht="13.5" thickBot="1">
      <c r="A57" s="15"/>
      <c r="B57" s="519" t="s">
        <v>371</v>
      </c>
      <c r="C57" s="634"/>
      <c r="D57" s="634"/>
      <c r="E57" s="634"/>
      <c r="F57" s="634"/>
      <c r="G57" s="634"/>
      <c r="H57" s="634"/>
      <c r="I57" s="634"/>
      <c r="J57" s="634"/>
      <c r="K57" s="634"/>
      <c r="L57" s="634"/>
      <c r="M57" s="634"/>
      <c r="N57" s="634"/>
      <c r="O57" s="634"/>
      <c r="P57" s="634"/>
      <c r="Q57" s="634"/>
      <c r="R57" s="634"/>
      <c r="S57" s="634"/>
      <c r="T57" s="634"/>
      <c r="U57" s="634"/>
      <c r="V57" s="634"/>
      <c r="W57" s="634"/>
      <c r="X57" s="634"/>
      <c r="Y57" s="634"/>
      <c r="Z57" s="634"/>
      <c r="AA57" s="634"/>
      <c r="AB57" s="634"/>
      <c r="AC57" s="634"/>
      <c r="AD57" s="634"/>
      <c r="AE57" s="634"/>
      <c r="AF57" s="634"/>
      <c r="AG57" s="634"/>
      <c r="AH57" s="634"/>
      <c r="AI57" s="634"/>
      <c r="AJ57" s="634"/>
      <c r="AK57" s="634"/>
      <c r="AL57" s="634"/>
      <c r="AM57" s="634"/>
      <c r="AN57" s="634"/>
      <c r="AO57" s="634"/>
      <c r="AP57" s="634"/>
      <c r="AQ57" s="634"/>
      <c r="AR57" s="634"/>
      <c r="AS57" s="634"/>
      <c r="AT57" s="634"/>
      <c r="AU57" s="634"/>
      <c r="AV57" s="634"/>
      <c r="AW57" s="634"/>
      <c r="AX57" s="634"/>
      <c r="AY57" s="634"/>
      <c r="AZ57" s="634"/>
      <c r="BA57" s="634"/>
      <c r="BB57" s="634"/>
      <c r="BC57" s="634"/>
      <c r="BD57" s="634"/>
      <c r="BE57" s="634"/>
      <c r="BF57" s="634"/>
      <c r="BG57" s="634"/>
      <c r="BH57" s="634"/>
      <c r="BI57" s="634"/>
      <c r="BJ57" s="634"/>
      <c r="BK57" s="634"/>
      <c r="BL57" s="634"/>
      <c r="BM57" s="634"/>
      <c r="BN57" s="634"/>
      <c r="BO57" s="634"/>
      <c r="BP57" s="634"/>
      <c r="BQ57" s="634"/>
      <c r="BR57" s="634"/>
      <c r="BS57" s="634"/>
      <c r="BT57" s="634"/>
      <c r="BU57" s="634"/>
      <c r="BV57" s="634"/>
      <c r="BW57" s="634"/>
      <c r="BX57" s="634"/>
      <c r="BY57" s="634"/>
      <c r="BZ57" s="634"/>
      <c r="CA57" s="634"/>
      <c r="CB57" s="634"/>
      <c r="CC57" s="634"/>
      <c r="CD57" s="634"/>
      <c r="CE57" s="634"/>
      <c r="CF57" s="634"/>
      <c r="CG57" s="634"/>
      <c r="CH57" s="634"/>
      <c r="CI57" s="634"/>
      <c r="CJ57" s="634"/>
      <c r="CK57" s="634"/>
      <c r="CL57" s="634"/>
      <c r="CM57" s="634"/>
      <c r="CN57" s="634"/>
      <c r="CO57" s="634"/>
      <c r="CP57" s="634"/>
      <c r="CQ57" s="634"/>
      <c r="CR57" s="634"/>
      <c r="CS57" s="634"/>
      <c r="CT57" s="634"/>
      <c r="CU57" s="634"/>
      <c r="CV57" s="634"/>
      <c r="CW57" s="634"/>
      <c r="CX57" s="634"/>
      <c r="CY57" s="634"/>
      <c r="CZ57" s="634"/>
      <c r="DA57" s="634"/>
      <c r="DB57" s="634"/>
      <c r="DC57" s="520"/>
    </row>
    <row r="93" spans="2:5" ht="12.75">
      <c r="B93" s="521" t="s">
        <v>364</v>
      </c>
      <c r="C93" s="518" t="s">
        <v>365</v>
      </c>
      <c r="D93" s="518">
        <f>SUM(F6:DC6)/85</f>
        <v>8.705882352941176</v>
      </c>
      <c r="E93" s="517" t="s">
        <v>366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89"/>
  <sheetViews>
    <sheetView zoomScalePageLayoutView="0" workbookViewId="0" topLeftCell="X1">
      <selection activeCell="BM6" sqref="BM6"/>
    </sheetView>
  </sheetViews>
  <sheetFormatPr defaultColWidth="11.421875" defaultRowHeight="12.75"/>
  <cols>
    <col min="1" max="1" width="3.140625" style="14" bestFit="1" customWidth="1"/>
    <col min="2" max="2" width="13.8515625" style="14" customWidth="1"/>
    <col min="3" max="3" width="19.00390625" style="73" customWidth="1"/>
    <col min="4" max="4" width="4.7109375" style="14" customWidth="1"/>
    <col min="5" max="5" width="5.8515625" style="14" customWidth="1"/>
    <col min="6" max="21" width="3.421875" style="348" customWidth="1"/>
    <col min="22" max="22" width="3.28125" style="303" customWidth="1"/>
    <col min="23" max="51" width="3.421875" style="348" customWidth="1"/>
    <col min="52" max="54" width="3.421875" style="303" customWidth="1"/>
    <col min="55" max="71" width="3.28125" style="303" customWidth="1"/>
    <col min="72" max="83" width="3.28125" style="14" customWidth="1"/>
    <col min="84" max="85" width="3.28125" style="14" bestFit="1" customWidth="1"/>
    <col min="86" max="86" width="3.28125" style="14" customWidth="1"/>
    <col min="87" max="87" width="3.28125" style="157" customWidth="1"/>
    <col min="88" max="89" width="3.28125" style="14" customWidth="1"/>
    <col min="90" max="92" width="3.28125" style="14" bestFit="1" customWidth="1"/>
    <col min="93" max="93" width="3.28125" style="14" customWidth="1"/>
    <col min="94" max="101" width="3.28125" style="14" bestFit="1" customWidth="1"/>
    <col min="102" max="102" width="3.28125" style="14" customWidth="1"/>
    <col min="103" max="103" width="3.28125" style="14" bestFit="1" customWidth="1"/>
  </cols>
  <sheetData>
    <row r="1" spans="1:103" ht="18" customHeight="1" thickBot="1">
      <c r="A1" s="720"/>
      <c r="B1" s="720"/>
      <c r="C1" s="720"/>
      <c r="D1" s="720"/>
      <c r="E1" s="721"/>
      <c r="F1" s="4">
        <f aca="true" t="shared" si="0" ref="F1:AV1">G1+1</f>
        <v>98</v>
      </c>
      <c r="G1" s="4">
        <f t="shared" si="0"/>
        <v>97</v>
      </c>
      <c r="H1" s="4">
        <f t="shared" si="0"/>
        <v>96</v>
      </c>
      <c r="I1" s="4">
        <f t="shared" si="0"/>
        <v>95</v>
      </c>
      <c r="J1" s="4">
        <f t="shared" si="0"/>
        <v>94</v>
      </c>
      <c r="K1" s="4">
        <f t="shared" si="0"/>
        <v>93</v>
      </c>
      <c r="L1" s="4">
        <f t="shared" si="0"/>
        <v>92</v>
      </c>
      <c r="M1" s="4">
        <f t="shared" si="0"/>
        <v>91</v>
      </c>
      <c r="N1" s="4">
        <f t="shared" si="0"/>
        <v>90</v>
      </c>
      <c r="O1" s="4">
        <f t="shared" si="0"/>
        <v>89</v>
      </c>
      <c r="P1" s="4">
        <f t="shared" si="0"/>
        <v>88</v>
      </c>
      <c r="Q1" s="4">
        <f t="shared" si="0"/>
        <v>87</v>
      </c>
      <c r="R1" s="4">
        <f t="shared" si="0"/>
        <v>86</v>
      </c>
      <c r="S1" s="4">
        <f t="shared" si="0"/>
        <v>85</v>
      </c>
      <c r="T1" s="4">
        <f t="shared" si="0"/>
        <v>84</v>
      </c>
      <c r="U1" s="4">
        <f t="shared" si="0"/>
        <v>83</v>
      </c>
      <c r="V1" s="4">
        <f t="shared" si="0"/>
        <v>82</v>
      </c>
      <c r="W1" s="4">
        <f t="shared" si="0"/>
        <v>81</v>
      </c>
      <c r="X1" s="4">
        <f t="shared" si="0"/>
        <v>80</v>
      </c>
      <c r="Y1" s="4">
        <f t="shared" si="0"/>
        <v>79</v>
      </c>
      <c r="Z1" s="4">
        <f t="shared" si="0"/>
        <v>78</v>
      </c>
      <c r="AA1" s="4">
        <f t="shared" si="0"/>
        <v>77</v>
      </c>
      <c r="AB1" s="4">
        <f t="shared" si="0"/>
        <v>76</v>
      </c>
      <c r="AC1" s="4">
        <f t="shared" si="0"/>
        <v>75</v>
      </c>
      <c r="AD1" s="4">
        <f t="shared" si="0"/>
        <v>74</v>
      </c>
      <c r="AE1" s="4">
        <f t="shared" si="0"/>
        <v>73</v>
      </c>
      <c r="AF1" s="4">
        <f t="shared" si="0"/>
        <v>72</v>
      </c>
      <c r="AG1" s="4">
        <f t="shared" si="0"/>
        <v>71</v>
      </c>
      <c r="AH1" s="4">
        <f t="shared" si="0"/>
        <v>70</v>
      </c>
      <c r="AI1" s="4">
        <f t="shared" si="0"/>
        <v>69</v>
      </c>
      <c r="AJ1" s="4">
        <f t="shared" si="0"/>
        <v>68</v>
      </c>
      <c r="AK1" s="4">
        <f t="shared" si="0"/>
        <v>67</v>
      </c>
      <c r="AL1" s="4">
        <f t="shared" si="0"/>
        <v>66</v>
      </c>
      <c r="AM1" s="4">
        <f t="shared" si="0"/>
        <v>65</v>
      </c>
      <c r="AN1" s="4">
        <f t="shared" si="0"/>
        <v>64</v>
      </c>
      <c r="AO1" s="4">
        <f t="shared" si="0"/>
        <v>63</v>
      </c>
      <c r="AP1" s="4">
        <f t="shared" si="0"/>
        <v>62</v>
      </c>
      <c r="AQ1" s="4">
        <f t="shared" si="0"/>
        <v>61</v>
      </c>
      <c r="AR1" s="4">
        <f t="shared" si="0"/>
        <v>60</v>
      </c>
      <c r="AS1" s="4">
        <f t="shared" si="0"/>
        <v>59</v>
      </c>
      <c r="AT1" s="4">
        <f t="shared" si="0"/>
        <v>58</v>
      </c>
      <c r="AU1" s="4">
        <f t="shared" si="0"/>
        <v>57</v>
      </c>
      <c r="AV1" s="4">
        <f t="shared" si="0"/>
        <v>56</v>
      </c>
      <c r="AW1" s="4">
        <f aca="true" t="shared" si="1" ref="AW1:CU1">AX1+1</f>
        <v>55</v>
      </c>
      <c r="AX1" s="4">
        <f t="shared" si="1"/>
        <v>54</v>
      </c>
      <c r="AY1" s="4">
        <f t="shared" si="1"/>
        <v>53</v>
      </c>
      <c r="AZ1" s="4">
        <f t="shared" si="1"/>
        <v>52</v>
      </c>
      <c r="BA1" s="4">
        <f t="shared" si="1"/>
        <v>51</v>
      </c>
      <c r="BB1" s="4">
        <f t="shared" si="1"/>
        <v>50</v>
      </c>
      <c r="BC1" s="4">
        <f t="shared" si="1"/>
        <v>49</v>
      </c>
      <c r="BD1" s="4">
        <f t="shared" si="1"/>
        <v>48</v>
      </c>
      <c r="BE1" s="4">
        <f t="shared" si="1"/>
        <v>47</v>
      </c>
      <c r="BF1" s="4">
        <f t="shared" si="1"/>
        <v>46</v>
      </c>
      <c r="BG1" s="4">
        <f t="shared" si="1"/>
        <v>45</v>
      </c>
      <c r="BH1" s="4">
        <f t="shared" si="1"/>
        <v>44</v>
      </c>
      <c r="BI1" s="4">
        <f t="shared" si="1"/>
        <v>43</v>
      </c>
      <c r="BJ1" s="4">
        <f t="shared" si="1"/>
        <v>42</v>
      </c>
      <c r="BK1" s="4">
        <f t="shared" si="1"/>
        <v>41</v>
      </c>
      <c r="BL1" s="4">
        <f t="shared" si="1"/>
        <v>40</v>
      </c>
      <c r="BM1" s="4">
        <f t="shared" si="1"/>
        <v>39</v>
      </c>
      <c r="BN1" s="4">
        <f t="shared" si="1"/>
        <v>38</v>
      </c>
      <c r="BO1" s="4">
        <f t="shared" si="1"/>
        <v>37</v>
      </c>
      <c r="BP1" s="4">
        <f t="shared" si="1"/>
        <v>36</v>
      </c>
      <c r="BQ1" s="4">
        <f t="shared" si="1"/>
        <v>35</v>
      </c>
      <c r="BR1" s="4">
        <f t="shared" si="1"/>
        <v>34</v>
      </c>
      <c r="BS1" s="4">
        <f t="shared" si="1"/>
        <v>33</v>
      </c>
      <c r="BT1" s="4">
        <f t="shared" si="1"/>
        <v>32</v>
      </c>
      <c r="BU1" s="4">
        <f t="shared" si="1"/>
        <v>31</v>
      </c>
      <c r="BV1" s="4">
        <f t="shared" si="1"/>
        <v>30</v>
      </c>
      <c r="BW1" s="4">
        <f t="shared" si="1"/>
        <v>29</v>
      </c>
      <c r="BX1" s="4">
        <f t="shared" si="1"/>
        <v>28</v>
      </c>
      <c r="BY1" s="4">
        <f t="shared" si="1"/>
        <v>27</v>
      </c>
      <c r="BZ1" s="4">
        <f t="shared" si="1"/>
        <v>26</v>
      </c>
      <c r="CA1" s="4">
        <f t="shared" si="1"/>
        <v>25</v>
      </c>
      <c r="CB1" s="4">
        <f t="shared" si="1"/>
        <v>24</v>
      </c>
      <c r="CC1" s="4">
        <f t="shared" si="1"/>
        <v>23</v>
      </c>
      <c r="CD1" s="4">
        <f t="shared" si="1"/>
        <v>22</v>
      </c>
      <c r="CE1" s="4">
        <f t="shared" si="1"/>
        <v>21</v>
      </c>
      <c r="CF1" s="4">
        <f t="shared" si="1"/>
        <v>20</v>
      </c>
      <c r="CG1" s="4">
        <f t="shared" si="1"/>
        <v>19</v>
      </c>
      <c r="CH1" s="4">
        <f t="shared" si="1"/>
        <v>18</v>
      </c>
      <c r="CI1" s="4">
        <f t="shared" si="1"/>
        <v>17</v>
      </c>
      <c r="CJ1" s="4">
        <f t="shared" si="1"/>
        <v>16</v>
      </c>
      <c r="CK1" s="4">
        <f t="shared" si="1"/>
        <v>15</v>
      </c>
      <c r="CL1" s="4">
        <f t="shared" si="1"/>
        <v>14</v>
      </c>
      <c r="CM1" s="4">
        <f t="shared" si="1"/>
        <v>13</v>
      </c>
      <c r="CN1" s="4">
        <f t="shared" si="1"/>
        <v>12</v>
      </c>
      <c r="CO1" s="4">
        <f t="shared" si="1"/>
        <v>11</v>
      </c>
      <c r="CP1" s="4">
        <f t="shared" si="1"/>
        <v>10</v>
      </c>
      <c r="CQ1" s="4">
        <f t="shared" si="1"/>
        <v>9</v>
      </c>
      <c r="CR1" s="4">
        <f t="shared" si="1"/>
        <v>8</v>
      </c>
      <c r="CS1" s="4">
        <f t="shared" si="1"/>
        <v>7</v>
      </c>
      <c r="CT1" s="4">
        <f t="shared" si="1"/>
        <v>6</v>
      </c>
      <c r="CU1" s="4">
        <f t="shared" si="1"/>
        <v>5</v>
      </c>
      <c r="CV1" s="4">
        <f>CW1+1</f>
        <v>4</v>
      </c>
      <c r="CW1" s="4">
        <v>3</v>
      </c>
      <c r="CX1" s="4">
        <v>2</v>
      </c>
      <c r="CY1" s="84">
        <v>1</v>
      </c>
    </row>
    <row r="2" spans="1:103" ht="43.5" customHeight="1" thickBot="1">
      <c r="A2" s="722" t="s">
        <v>211</v>
      </c>
      <c r="B2" s="723"/>
      <c r="C2" s="724"/>
      <c r="D2" s="734"/>
      <c r="E2" s="728" t="s">
        <v>43</v>
      </c>
      <c r="F2" s="79">
        <v>44885</v>
      </c>
      <c r="G2" s="264">
        <v>44884</v>
      </c>
      <c r="H2" s="79">
        <v>44878</v>
      </c>
      <c r="I2" s="264">
        <v>44877</v>
      </c>
      <c r="J2" s="79">
        <v>44871</v>
      </c>
      <c r="K2" s="446">
        <v>44870</v>
      </c>
      <c r="L2" s="363">
        <v>44864</v>
      </c>
      <c r="M2" s="264">
        <v>44863</v>
      </c>
      <c r="N2" s="79">
        <v>44857</v>
      </c>
      <c r="O2" s="264">
        <v>44856</v>
      </c>
      <c r="P2" s="317">
        <v>44850</v>
      </c>
      <c r="Q2" s="317">
        <v>44849</v>
      </c>
      <c r="R2" s="79">
        <v>44843</v>
      </c>
      <c r="S2" s="264">
        <v>44842</v>
      </c>
      <c r="T2" s="79">
        <v>44836</v>
      </c>
      <c r="U2" s="511">
        <v>44835</v>
      </c>
      <c r="V2" s="363">
        <v>44829</v>
      </c>
      <c r="W2" s="449">
        <v>44828</v>
      </c>
      <c r="X2" s="79">
        <v>44822</v>
      </c>
      <c r="Y2" s="264">
        <v>44821</v>
      </c>
      <c r="Z2" s="79">
        <v>44815</v>
      </c>
      <c r="AA2" s="317">
        <v>44814</v>
      </c>
      <c r="AB2" s="317">
        <v>44808</v>
      </c>
      <c r="AC2" s="338">
        <v>44807</v>
      </c>
      <c r="AD2" s="374">
        <v>44801</v>
      </c>
      <c r="AE2" s="317">
        <v>44800</v>
      </c>
      <c r="AF2" s="79">
        <v>44794</v>
      </c>
      <c r="AG2" s="317">
        <v>44793</v>
      </c>
      <c r="AH2" s="79">
        <v>44788</v>
      </c>
      <c r="AI2" s="317">
        <v>44787</v>
      </c>
      <c r="AJ2" s="317">
        <v>44786</v>
      </c>
      <c r="AK2" s="44">
        <v>44780</v>
      </c>
      <c r="AL2" s="360">
        <v>44779</v>
      </c>
      <c r="AM2" s="363">
        <v>44773</v>
      </c>
      <c r="AN2" s="449">
        <v>44772</v>
      </c>
      <c r="AO2" s="79">
        <v>44766</v>
      </c>
      <c r="AP2" s="264">
        <v>44765</v>
      </c>
      <c r="AQ2" s="317">
        <v>44759</v>
      </c>
      <c r="AR2" s="317">
        <v>44758</v>
      </c>
      <c r="AS2" s="79">
        <v>44752</v>
      </c>
      <c r="AT2" s="264">
        <v>44751</v>
      </c>
      <c r="AU2" s="79">
        <v>44745</v>
      </c>
      <c r="AV2" s="446">
        <v>44744</v>
      </c>
      <c r="AW2" s="367">
        <v>44738</v>
      </c>
      <c r="AX2" s="317">
        <v>44737</v>
      </c>
      <c r="AY2" s="317">
        <v>44731</v>
      </c>
      <c r="AZ2" s="317">
        <v>44730</v>
      </c>
      <c r="BA2" s="317">
        <v>44724</v>
      </c>
      <c r="BB2" s="317">
        <v>44723</v>
      </c>
      <c r="BC2" s="317">
        <v>44718</v>
      </c>
      <c r="BD2" s="218">
        <v>44717</v>
      </c>
      <c r="BE2" s="338">
        <v>44716</v>
      </c>
      <c r="BF2" s="319">
        <v>44710</v>
      </c>
      <c r="BG2" s="317">
        <v>44709</v>
      </c>
      <c r="BH2" s="317">
        <v>44707</v>
      </c>
      <c r="BI2" s="79">
        <v>44703</v>
      </c>
      <c r="BJ2" s="79">
        <v>44702</v>
      </c>
      <c r="BK2" s="317">
        <v>44696</v>
      </c>
      <c r="BL2" s="317">
        <v>44695</v>
      </c>
      <c r="BM2" s="317">
        <v>44689</v>
      </c>
      <c r="BN2" s="317">
        <v>44688</v>
      </c>
      <c r="BO2" s="338">
        <v>44682</v>
      </c>
      <c r="BP2" s="327">
        <v>44681</v>
      </c>
      <c r="BQ2" s="317">
        <v>44675</v>
      </c>
      <c r="BR2" s="264">
        <v>44674</v>
      </c>
      <c r="BS2" s="317">
        <v>44669</v>
      </c>
      <c r="BT2" s="79">
        <v>44668</v>
      </c>
      <c r="BU2" s="264">
        <v>44667</v>
      </c>
      <c r="BV2" s="79">
        <v>44661</v>
      </c>
      <c r="BW2" s="218">
        <v>44660</v>
      </c>
      <c r="BX2" s="79">
        <v>44654</v>
      </c>
      <c r="BY2" s="334">
        <v>44653</v>
      </c>
      <c r="BZ2" s="319">
        <v>44647</v>
      </c>
      <c r="CA2" s="54">
        <v>44646</v>
      </c>
      <c r="CB2" s="317">
        <v>44640</v>
      </c>
      <c r="CC2" s="218">
        <v>44639</v>
      </c>
      <c r="CD2" s="317">
        <v>44633</v>
      </c>
      <c r="CE2" s="54">
        <v>44632</v>
      </c>
      <c r="CF2" s="79">
        <v>44626</v>
      </c>
      <c r="CG2" s="311">
        <v>44625</v>
      </c>
      <c r="CH2" s="453">
        <v>44619</v>
      </c>
      <c r="CI2" s="506">
        <v>44618</v>
      </c>
      <c r="CJ2" s="507">
        <v>44612</v>
      </c>
      <c r="CK2" s="54">
        <v>44611</v>
      </c>
      <c r="CL2" s="54">
        <v>44605</v>
      </c>
      <c r="CM2" s="54">
        <v>44604</v>
      </c>
      <c r="CN2" s="218">
        <v>44598</v>
      </c>
      <c r="CO2" s="74">
        <v>44597</v>
      </c>
      <c r="CP2" s="146">
        <v>44591</v>
      </c>
      <c r="CQ2" s="74">
        <v>44590</v>
      </c>
      <c r="CR2" s="449">
        <v>44584</v>
      </c>
      <c r="CS2" s="54">
        <v>44583</v>
      </c>
      <c r="CT2" s="330">
        <v>44608</v>
      </c>
      <c r="CU2" s="330">
        <v>44576</v>
      </c>
      <c r="CV2" s="218">
        <v>44570</v>
      </c>
      <c r="CW2" s="54">
        <v>44569</v>
      </c>
      <c r="CX2" s="305">
        <v>44563</v>
      </c>
      <c r="CY2" s="55">
        <v>44562</v>
      </c>
    </row>
    <row r="3" spans="1:103" ht="15.75" customHeight="1" thickBot="1">
      <c r="A3" s="725"/>
      <c r="B3" s="726"/>
      <c r="C3" s="727"/>
      <c r="D3" s="735"/>
      <c r="E3" s="729"/>
      <c r="F3" s="80" t="s">
        <v>31</v>
      </c>
      <c r="G3" s="99" t="s">
        <v>32</v>
      </c>
      <c r="H3" s="80" t="s">
        <v>31</v>
      </c>
      <c r="I3" s="99" t="s">
        <v>32</v>
      </c>
      <c r="J3" s="80" t="s">
        <v>31</v>
      </c>
      <c r="K3" s="447" t="s">
        <v>32</v>
      </c>
      <c r="L3" s="364" t="s">
        <v>31</v>
      </c>
      <c r="M3" s="99" t="s">
        <v>32</v>
      </c>
      <c r="N3" s="80" t="s">
        <v>31</v>
      </c>
      <c r="O3" s="99" t="s">
        <v>32</v>
      </c>
      <c r="P3" s="67" t="s">
        <v>31</v>
      </c>
      <c r="Q3" s="67" t="s">
        <v>32</v>
      </c>
      <c r="R3" s="80" t="s">
        <v>31</v>
      </c>
      <c r="S3" s="99" t="s">
        <v>32</v>
      </c>
      <c r="T3" s="80" t="s">
        <v>31</v>
      </c>
      <c r="U3" s="516" t="s">
        <v>32</v>
      </c>
      <c r="V3" s="364" t="s">
        <v>31</v>
      </c>
      <c r="W3" s="450" t="s">
        <v>32</v>
      </c>
      <c r="X3" s="80" t="s">
        <v>31</v>
      </c>
      <c r="Y3" s="99" t="s">
        <v>32</v>
      </c>
      <c r="Z3" s="80" t="s">
        <v>31</v>
      </c>
      <c r="AA3" s="67" t="s">
        <v>32</v>
      </c>
      <c r="AB3" s="67" t="s">
        <v>31</v>
      </c>
      <c r="AC3" s="339" t="s">
        <v>32</v>
      </c>
      <c r="AD3" s="375" t="s">
        <v>31</v>
      </c>
      <c r="AE3" s="67" t="s">
        <v>32</v>
      </c>
      <c r="AF3" s="80" t="s">
        <v>31</v>
      </c>
      <c r="AG3" s="67" t="s">
        <v>32</v>
      </c>
      <c r="AH3" s="80" t="s">
        <v>31</v>
      </c>
      <c r="AI3" s="67" t="s">
        <v>31</v>
      </c>
      <c r="AJ3" s="67" t="s">
        <v>32</v>
      </c>
      <c r="AK3" s="45" t="s">
        <v>31</v>
      </c>
      <c r="AL3" s="306" t="s">
        <v>32</v>
      </c>
      <c r="AM3" s="364" t="s">
        <v>31</v>
      </c>
      <c r="AN3" s="450" t="s">
        <v>32</v>
      </c>
      <c r="AO3" s="80" t="s">
        <v>31</v>
      </c>
      <c r="AP3" s="99" t="s">
        <v>32</v>
      </c>
      <c r="AQ3" s="67" t="s">
        <v>31</v>
      </c>
      <c r="AR3" s="67" t="s">
        <v>32</v>
      </c>
      <c r="AS3" s="80" t="s">
        <v>31</v>
      </c>
      <c r="AT3" s="99" t="s">
        <v>32</v>
      </c>
      <c r="AU3" s="89" t="s">
        <v>31</v>
      </c>
      <c r="AV3" s="447" t="s">
        <v>32</v>
      </c>
      <c r="AW3" s="368" t="s">
        <v>31</v>
      </c>
      <c r="AX3" s="67" t="s">
        <v>32</v>
      </c>
      <c r="AY3" s="67" t="s">
        <v>31</v>
      </c>
      <c r="AZ3" s="67" t="s">
        <v>32</v>
      </c>
      <c r="BA3" s="67" t="s">
        <v>31</v>
      </c>
      <c r="BB3" s="67" t="s">
        <v>32</v>
      </c>
      <c r="BC3" s="67" t="s">
        <v>34</v>
      </c>
      <c r="BD3" s="515" t="s">
        <v>31</v>
      </c>
      <c r="BE3" s="339" t="s">
        <v>32</v>
      </c>
      <c r="BF3" s="320" t="s">
        <v>31</v>
      </c>
      <c r="BG3" s="67" t="s">
        <v>32</v>
      </c>
      <c r="BH3" s="67" t="s">
        <v>32</v>
      </c>
      <c r="BI3" s="89" t="s">
        <v>31</v>
      </c>
      <c r="BJ3" s="89" t="s">
        <v>32</v>
      </c>
      <c r="BK3" s="67" t="s">
        <v>31</v>
      </c>
      <c r="BL3" s="67" t="s">
        <v>32</v>
      </c>
      <c r="BM3" s="67" t="s">
        <v>31</v>
      </c>
      <c r="BN3" s="67" t="s">
        <v>32</v>
      </c>
      <c r="BO3" s="339" t="s">
        <v>31</v>
      </c>
      <c r="BP3" s="328" t="s">
        <v>32</v>
      </c>
      <c r="BQ3" s="67" t="s">
        <v>31</v>
      </c>
      <c r="BR3" s="99" t="s">
        <v>32</v>
      </c>
      <c r="BS3" s="67" t="s">
        <v>34</v>
      </c>
      <c r="BT3" s="80" t="s">
        <v>31</v>
      </c>
      <c r="BU3" s="99" t="s">
        <v>32</v>
      </c>
      <c r="BV3" s="80" t="s">
        <v>31</v>
      </c>
      <c r="BW3" s="207" t="s">
        <v>32</v>
      </c>
      <c r="BX3" s="80" t="s">
        <v>31</v>
      </c>
      <c r="BY3" s="335" t="s">
        <v>32</v>
      </c>
      <c r="BZ3" s="320" t="s">
        <v>31</v>
      </c>
      <c r="CA3" s="58" t="s">
        <v>32</v>
      </c>
      <c r="CB3" s="67" t="s">
        <v>31</v>
      </c>
      <c r="CC3" s="207" t="s">
        <v>32</v>
      </c>
      <c r="CD3" s="67" t="s">
        <v>31</v>
      </c>
      <c r="CE3" s="58" t="s">
        <v>32</v>
      </c>
      <c r="CF3" s="80" t="s">
        <v>31</v>
      </c>
      <c r="CG3" s="312" t="s">
        <v>32</v>
      </c>
      <c r="CH3" s="454" t="s">
        <v>31</v>
      </c>
      <c r="CI3" s="207" t="s">
        <v>32</v>
      </c>
      <c r="CJ3" s="508" t="s">
        <v>31</v>
      </c>
      <c r="CK3" s="58" t="s">
        <v>32</v>
      </c>
      <c r="CL3" s="58" t="s">
        <v>31</v>
      </c>
      <c r="CM3" s="99" t="s">
        <v>32</v>
      </c>
      <c r="CN3" s="207" t="s">
        <v>31</v>
      </c>
      <c r="CO3" s="99" t="s">
        <v>32</v>
      </c>
      <c r="CP3" s="147" t="s">
        <v>31</v>
      </c>
      <c r="CQ3" s="99" t="s">
        <v>32</v>
      </c>
      <c r="CR3" s="450" t="s">
        <v>31</v>
      </c>
      <c r="CS3" s="99" t="s">
        <v>32</v>
      </c>
      <c r="CT3" s="331" t="s">
        <v>31</v>
      </c>
      <c r="CU3" s="331" t="s">
        <v>32</v>
      </c>
      <c r="CV3" s="207" t="s">
        <v>31</v>
      </c>
      <c r="CW3" s="99" t="s">
        <v>32</v>
      </c>
      <c r="CX3" s="306" t="s">
        <v>31</v>
      </c>
      <c r="CY3" s="59" t="s">
        <v>32</v>
      </c>
    </row>
    <row r="4" spans="1:103" ht="240.75" customHeight="1" thickBot="1">
      <c r="A4" s="731"/>
      <c r="B4" s="732"/>
      <c r="C4" s="733"/>
      <c r="D4" s="735"/>
      <c r="E4" s="729"/>
      <c r="F4" s="81" t="s">
        <v>79</v>
      </c>
      <c r="G4" s="3" t="s">
        <v>45</v>
      </c>
      <c r="H4" s="81" t="s">
        <v>79</v>
      </c>
      <c r="I4" s="3" t="s">
        <v>45</v>
      </c>
      <c r="J4" s="81" t="s">
        <v>79</v>
      </c>
      <c r="K4" s="445" t="s">
        <v>362</v>
      </c>
      <c r="L4" s="365" t="s">
        <v>219</v>
      </c>
      <c r="M4" s="3" t="s">
        <v>45</v>
      </c>
      <c r="N4" s="81" t="s">
        <v>359</v>
      </c>
      <c r="O4" s="3" t="s">
        <v>45</v>
      </c>
      <c r="P4" s="318" t="s">
        <v>219</v>
      </c>
      <c r="Q4" s="318" t="s">
        <v>62</v>
      </c>
      <c r="R4" s="81" t="s">
        <v>360</v>
      </c>
      <c r="S4" s="3" t="s">
        <v>45</v>
      </c>
      <c r="T4" s="81" t="s">
        <v>79</v>
      </c>
      <c r="U4" s="512" t="s">
        <v>230</v>
      </c>
      <c r="V4" s="365" t="s">
        <v>357</v>
      </c>
      <c r="W4" s="445" t="s">
        <v>358</v>
      </c>
      <c r="X4" s="81" t="s">
        <v>356</v>
      </c>
      <c r="Y4" s="3" t="s">
        <v>45</v>
      </c>
      <c r="Z4" s="81" t="s">
        <v>79</v>
      </c>
      <c r="AA4" s="318" t="s">
        <v>235</v>
      </c>
      <c r="AB4" s="318" t="s">
        <v>160</v>
      </c>
      <c r="AC4" s="340" t="s">
        <v>105</v>
      </c>
      <c r="AD4" s="376" t="s">
        <v>232</v>
      </c>
      <c r="AE4" s="318" t="s">
        <v>62</v>
      </c>
      <c r="AF4" s="81" t="s">
        <v>79</v>
      </c>
      <c r="AG4" s="318" t="s">
        <v>231</v>
      </c>
      <c r="AH4" s="81" t="s">
        <v>234</v>
      </c>
      <c r="AI4" s="318" t="s">
        <v>65</v>
      </c>
      <c r="AJ4" s="318" t="s">
        <v>67</v>
      </c>
      <c r="AK4" s="46" t="s">
        <v>46</v>
      </c>
      <c r="AL4" s="361" t="s">
        <v>230</v>
      </c>
      <c r="AM4" s="365" t="s">
        <v>66</v>
      </c>
      <c r="AN4" s="445" t="s">
        <v>226</v>
      </c>
      <c r="AO4" s="81" t="s">
        <v>79</v>
      </c>
      <c r="AP4" s="3" t="s">
        <v>45</v>
      </c>
      <c r="AQ4" s="318" t="s">
        <v>139</v>
      </c>
      <c r="AR4" s="318" t="s">
        <v>225</v>
      </c>
      <c r="AS4" s="81" t="s">
        <v>79</v>
      </c>
      <c r="AT4" s="3" t="s">
        <v>45</v>
      </c>
      <c r="AU4" s="81" t="s">
        <v>224</v>
      </c>
      <c r="AV4" s="452" t="s">
        <v>233</v>
      </c>
      <c r="AW4" s="369" t="s">
        <v>168</v>
      </c>
      <c r="AX4" s="318" t="s">
        <v>227</v>
      </c>
      <c r="AY4" s="318" t="s">
        <v>160</v>
      </c>
      <c r="AZ4" s="318" t="s">
        <v>222</v>
      </c>
      <c r="BA4" s="318" t="s">
        <v>221</v>
      </c>
      <c r="BB4" s="318" t="s">
        <v>101</v>
      </c>
      <c r="BC4" s="318" t="s">
        <v>78</v>
      </c>
      <c r="BD4" s="208" t="s">
        <v>79</v>
      </c>
      <c r="BE4" s="340" t="s">
        <v>83</v>
      </c>
      <c r="BF4" s="321" t="s">
        <v>100</v>
      </c>
      <c r="BG4" s="318" t="s">
        <v>68</v>
      </c>
      <c r="BH4" s="318" t="s">
        <v>223</v>
      </c>
      <c r="BI4" s="81" t="s">
        <v>79</v>
      </c>
      <c r="BJ4" s="83" t="s">
        <v>82</v>
      </c>
      <c r="BK4" s="318" t="s">
        <v>139</v>
      </c>
      <c r="BL4" s="318" t="s">
        <v>131</v>
      </c>
      <c r="BM4" s="318" t="s">
        <v>219</v>
      </c>
      <c r="BN4" s="318" t="s">
        <v>105</v>
      </c>
      <c r="BO4" s="340" t="s">
        <v>220</v>
      </c>
      <c r="BP4" s="148" t="s">
        <v>45</v>
      </c>
      <c r="BQ4" s="195" t="s">
        <v>104</v>
      </c>
      <c r="BR4" s="3" t="s">
        <v>45</v>
      </c>
      <c r="BS4" s="318" t="s">
        <v>218</v>
      </c>
      <c r="BT4" s="81" t="s">
        <v>79</v>
      </c>
      <c r="BU4" s="3" t="s">
        <v>45</v>
      </c>
      <c r="BV4" s="81" t="s">
        <v>213</v>
      </c>
      <c r="BW4" s="208" t="s">
        <v>45</v>
      </c>
      <c r="BX4" s="81" t="s">
        <v>79</v>
      </c>
      <c r="BY4" s="336" t="s">
        <v>45</v>
      </c>
      <c r="BZ4" s="321" t="s">
        <v>79</v>
      </c>
      <c r="CA4" s="3" t="s">
        <v>45</v>
      </c>
      <c r="CB4" s="318" t="s">
        <v>212</v>
      </c>
      <c r="CC4" s="208" t="s">
        <v>45</v>
      </c>
      <c r="CD4" s="318" t="s">
        <v>78</v>
      </c>
      <c r="CE4" s="3" t="s">
        <v>45</v>
      </c>
      <c r="CF4" s="81" t="s">
        <v>79</v>
      </c>
      <c r="CG4" s="310" t="s">
        <v>158</v>
      </c>
      <c r="CH4" s="455" t="s">
        <v>216</v>
      </c>
      <c r="CI4" s="208" t="s">
        <v>45</v>
      </c>
      <c r="CJ4" s="208" t="s">
        <v>45</v>
      </c>
      <c r="CK4" s="3" t="s">
        <v>45</v>
      </c>
      <c r="CL4" s="3" t="s">
        <v>45</v>
      </c>
      <c r="CM4" s="3" t="s">
        <v>45</v>
      </c>
      <c r="CN4" s="208" t="s">
        <v>45</v>
      </c>
      <c r="CO4" s="131" t="s">
        <v>45</v>
      </c>
      <c r="CP4" s="148" t="s">
        <v>45</v>
      </c>
      <c r="CQ4" s="3" t="s">
        <v>45</v>
      </c>
      <c r="CR4" s="445" t="s">
        <v>215</v>
      </c>
      <c r="CS4" s="3" t="s">
        <v>45</v>
      </c>
      <c r="CT4" s="332" t="s">
        <v>214</v>
      </c>
      <c r="CU4" s="332" t="s">
        <v>214</v>
      </c>
      <c r="CV4" s="208" t="s">
        <v>45</v>
      </c>
      <c r="CW4" s="3" t="s">
        <v>45</v>
      </c>
      <c r="CX4" s="3" t="s">
        <v>45</v>
      </c>
      <c r="CY4" s="6" t="s">
        <v>45</v>
      </c>
    </row>
    <row r="5" spans="1:103" ht="13.5" thickBot="1">
      <c r="A5" s="9"/>
      <c r="B5" s="10"/>
      <c r="C5" s="71"/>
      <c r="D5" s="736"/>
      <c r="E5" s="730"/>
      <c r="F5" s="82">
        <v>3</v>
      </c>
      <c r="G5" s="2">
        <v>1</v>
      </c>
      <c r="H5" s="82">
        <v>3</v>
      </c>
      <c r="I5" s="2">
        <v>1</v>
      </c>
      <c r="J5" s="82">
        <v>3</v>
      </c>
      <c r="K5" s="448">
        <v>1</v>
      </c>
      <c r="L5" s="366">
        <v>2</v>
      </c>
      <c r="M5" s="2">
        <v>1</v>
      </c>
      <c r="N5" s="82">
        <v>3</v>
      </c>
      <c r="O5" s="2">
        <v>1</v>
      </c>
      <c r="P5" s="68">
        <v>2</v>
      </c>
      <c r="Q5" s="68">
        <v>2</v>
      </c>
      <c r="R5" s="82">
        <v>3</v>
      </c>
      <c r="S5" s="2">
        <v>1</v>
      </c>
      <c r="T5" s="82">
        <v>3</v>
      </c>
      <c r="U5" s="513">
        <v>1</v>
      </c>
      <c r="V5" s="366">
        <v>2</v>
      </c>
      <c r="W5" s="451">
        <v>1</v>
      </c>
      <c r="X5" s="82">
        <v>3</v>
      </c>
      <c r="Y5" s="2">
        <v>1</v>
      </c>
      <c r="Z5" s="82">
        <v>3</v>
      </c>
      <c r="AA5" s="68">
        <v>2</v>
      </c>
      <c r="AB5" s="68">
        <v>2</v>
      </c>
      <c r="AC5" s="341">
        <v>2</v>
      </c>
      <c r="AD5" s="377">
        <v>2</v>
      </c>
      <c r="AE5" s="68">
        <v>2</v>
      </c>
      <c r="AF5" s="82">
        <v>3</v>
      </c>
      <c r="AG5" s="68">
        <v>2</v>
      </c>
      <c r="AH5" s="82">
        <v>3</v>
      </c>
      <c r="AI5" s="68">
        <v>2</v>
      </c>
      <c r="AJ5" s="68">
        <v>2</v>
      </c>
      <c r="AK5" s="45">
        <v>3</v>
      </c>
      <c r="AL5" s="362">
        <v>1</v>
      </c>
      <c r="AM5" s="366">
        <v>2</v>
      </c>
      <c r="AN5" s="451">
        <v>1</v>
      </c>
      <c r="AO5" s="82">
        <v>3</v>
      </c>
      <c r="AP5" s="2">
        <v>1</v>
      </c>
      <c r="AQ5" s="68">
        <v>2</v>
      </c>
      <c r="AR5" s="68">
        <v>2</v>
      </c>
      <c r="AS5" s="82">
        <v>3</v>
      </c>
      <c r="AT5" s="2">
        <v>1</v>
      </c>
      <c r="AU5" s="82">
        <v>3</v>
      </c>
      <c r="AV5" s="448">
        <v>1</v>
      </c>
      <c r="AW5" s="370">
        <v>2</v>
      </c>
      <c r="AX5" s="68">
        <v>2</v>
      </c>
      <c r="AY5" s="68">
        <v>2</v>
      </c>
      <c r="AZ5" s="68">
        <v>2</v>
      </c>
      <c r="BA5" s="68">
        <v>2</v>
      </c>
      <c r="BB5" s="68">
        <v>2</v>
      </c>
      <c r="BC5" s="68">
        <v>2</v>
      </c>
      <c r="BD5" s="219">
        <v>3</v>
      </c>
      <c r="BE5" s="341">
        <v>2</v>
      </c>
      <c r="BF5" s="322">
        <v>3</v>
      </c>
      <c r="BG5" s="68">
        <v>2</v>
      </c>
      <c r="BH5" s="68">
        <v>2</v>
      </c>
      <c r="BI5" s="82">
        <v>3</v>
      </c>
      <c r="BJ5" s="82">
        <v>3</v>
      </c>
      <c r="BK5" s="68">
        <v>2</v>
      </c>
      <c r="BL5" s="68">
        <v>2</v>
      </c>
      <c r="BM5" s="68">
        <v>2</v>
      </c>
      <c r="BN5" s="68">
        <v>2</v>
      </c>
      <c r="BO5" s="341">
        <v>2</v>
      </c>
      <c r="BP5" s="329">
        <v>1</v>
      </c>
      <c r="BQ5" s="68">
        <v>2</v>
      </c>
      <c r="BR5" s="2">
        <v>1</v>
      </c>
      <c r="BS5" s="68">
        <v>2</v>
      </c>
      <c r="BT5" s="82">
        <v>3</v>
      </c>
      <c r="BU5" s="2">
        <v>1</v>
      </c>
      <c r="BV5" s="82">
        <v>3</v>
      </c>
      <c r="BW5" s="219">
        <v>1</v>
      </c>
      <c r="BX5" s="82">
        <v>3</v>
      </c>
      <c r="BY5" s="337">
        <v>1</v>
      </c>
      <c r="BZ5" s="322">
        <v>3</v>
      </c>
      <c r="CA5" s="2">
        <v>1</v>
      </c>
      <c r="CB5" s="68">
        <v>2</v>
      </c>
      <c r="CC5" s="219">
        <v>1</v>
      </c>
      <c r="CD5" s="68">
        <v>2</v>
      </c>
      <c r="CE5" s="2">
        <v>1</v>
      </c>
      <c r="CF5" s="82">
        <v>3</v>
      </c>
      <c r="CG5" s="313">
        <v>2</v>
      </c>
      <c r="CH5" s="309">
        <v>1</v>
      </c>
      <c r="CI5" s="509">
        <v>1</v>
      </c>
      <c r="CJ5" s="509">
        <v>1</v>
      </c>
      <c r="CK5" s="2">
        <v>1</v>
      </c>
      <c r="CL5" s="2">
        <v>1</v>
      </c>
      <c r="CM5" s="2">
        <v>1</v>
      </c>
      <c r="CN5" s="219">
        <v>1</v>
      </c>
      <c r="CO5" s="75">
        <v>1</v>
      </c>
      <c r="CP5" s="149">
        <v>1</v>
      </c>
      <c r="CQ5" s="75">
        <v>1</v>
      </c>
      <c r="CR5" s="451">
        <v>1</v>
      </c>
      <c r="CS5" s="2">
        <v>1</v>
      </c>
      <c r="CT5" s="333">
        <v>1</v>
      </c>
      <c r="CU5" s="333">
        <v>1</v>
      </c>
      <c r="CV5" s="219">
        <v>1</v>
      </c>
      <c r="CW5" s="2">
        <v>1</v>
      </c>
      <c r="CX5" s="307">
        <v>1</v>
      </c>
      <c r="CY5" s="5">
        <v>1</v>
      </c>
    </row>
    <row r="6" spans="1:103" ht="13.5" thickBot="1">
      <c r="A6" s="11"/>
      <c r="B6" s="12"/>
      <c r="C6" s="72"/>
      <c r="D6" s="33">
        <f>SUM(F5:CZ5)</f>
        <v>179</v>
      </c>
      <c r="E6" s="27">
        <f>COUNT(F5:CY5)</f>
        <v>98</v>
      </c>
      <c r="F6" s="70">
        <f aca="true" t="shared" si="2" ref="F6:R6">COUNT(F7:F52)</f>
        <v>9</v>
      </c>
      <c r="G6" s="70">
        <f t="shared" si="2"/>
        <v>1</v>
      </c>
      <c r="H6" s="70">
        <f t="shared" si="2"/>
        <v>13</v>
      </c>
      <c r="I6" s="70">
        <f t="shared" si="2"/>
        <v>4</v>
      </c>
      <c r="J6" s="70">
        <f t="shared" si="2"/>
        <v>9</v>
      </c>
      <c r="K6" s="185">
        <f t="shared" si="2"/>
        <v>6</v>
      </c>
      <c r="L6" s="419">
        <f t="shared" si="2"/>
        <v>13</v>
      </c>
      <c r="M6" s="70">
        <f t="shared" si="2"/>
        <v>3</v>
      </c>
      <c r="N6" s="70">
        <f t="shared" si="2"/>
        <v>24</v>
      </c>
      <c r="O6" s="70">
        <f t="shared" si="2"/>
        <v>4</v>
      </c>
      <c r="P6" s="70">
        <f t="shared" si="2"/>
        <v>13</v>
      </c>
      <c r="Q6" s="70">
        <f t="shared" si="2"/>
        <v>8</v>
      </c>
      <c r="R6" s="70">
        <f t="shared" si="2"/>
        <v>18</v>
      </c>
      <c r="S6" s="70">
        <f aca="true" t="shared" si="3" ref="S6:AB6">COUNT(S7:S52)</f>
        <v>3</v>
      </c>
      <c r="T6" s="70">
        <f t="shared" si="3"/>
        <v>7</v>
      </c>
      <c r="U6" s="514">
        <f>COUNT(U7:U52)</f>
        <v>0</v>
      </c>
      <c r="V6" s="134">
        <f>COUNT(V7:V52)</f>
        <v>7</v>
      </c>
      <c r="W6" s="70">
        <f t="shared" si="3"/>
        <v>4</v>
      </c>
      <c r="X6" s="70">
        <f t="shared" si="3"/>
        <v>22</v>
      </c>
      <c r="Y6" s="70">
        <f t="shared" si="3"/>
        <v>3</v>
      </c>
      <c r="Z6" s="70">
        <f t="shared" si="3"/>
        <v>15</v>
      </c>
      <c r="AA6" s="70">
        <f t="shared" si="3"/>
        <v>2</v>
      </c>
      <c r="AB6" s="70">
        <f t="shared" si="3"/>
        <v>10</v>
      </c>
      <c r="AC6" s="185">
        <f aca="true" t="shared" si="4" ref="AC6:BH6">COUNT(AC7:AC52)</f>
        <v>5</v>
      </c>
      <c r="AD6" s="134">
        <f t="shared" si="4"/>
        <v>11</v>
      </c>
      <c r="AE6" s="70">
        <f t="shared" si="4"/>
        <v>13</v>
      </c>
      <c r="AF6" s="70">
        <f t="shared" si="4"/>
        <v>13</v>
      </c>
      <c r="AG6" s="70">
        <f t="shared" si="4"/>
        <v>8</v>
      </c>
      <c r="AH6" s="70">
        <f t="shared" si="4"/>
        <v>17</v>
      </c>
      <c r="AI6" s="70">
        <f t="shared" si="4"/>
        <v>15</v>
      </c>
      <c r="AJ6" s="70">
        <f t="shared" si="4"/>
        <v>13</v>
      </c>
      <c r="AK6" s="70">
        <f t="shared" si="4"/>
        <v>36</v>
      </c>
      <c r="AL6" s="185">
        <f t="shared" si="4"/>
        <v>3</v>
      </c>
      <c r="AM6" s="134">
        <f t="shared" si="4"/>
        <v>10</v>
      </c>
      <c r="AN6" s="70">
        <f t="shared" si="4"/>
        <v>6</v>
      </c>
      <c r="AO6" s="70">
        <f t="shared" si="4"/>
        <v>20</v>
      </c>
      <c r="AP6" s="70">
        <f t="shared" si="4"/>
        <v>5</v>
      </c>
      <c r="AQ6" s="70">
        <f t="shared" si="4"/>
        <v>17</v>
      </c>
      <c r="AR6" s="70">
        <f t="shared" si="4"/>
        <v>4</v>
      </c>
      <c r="AS6" s="70">
        <f t="shared" si="4"/>
        <v>15</v>
      </c>
      <c r="AT6" s="70">
        <f t="shared" si="4"/>
        <v>1</v>
      </c>
      <c r="AU6" s="70">
        <f t="shared" si="4"/>
        <v>17</v>
      </c>
      <c r="AV6" s="185">
        <f t="shared" si="4"/>
        <v>2</v>
      </c>
      <c r="AW6" s="134">
        <f t="shared" si="4"/>
        <v>10</v>
      </c>
      <c r="AX6" s="70">
        <f t="shared" si="4"/>
        <v>5</v>
      </c>
      <c r="AY6" s="70">
        <f t="shared" si="4"/>
        <v>8</v>
      </c>
      <c r="AZ6" s="70">
        <f t="shared" si="4"/>
        <v>14</v>
      </c>
      <c r="BA6" s="70">
        <f t="shared" si="4"/>
        <v>11</v>
      </c>
      <c r="BB6" s="70">
        <f t="shared" si="4"/>
        <v>17</v>
      </c>
      <c r="BC6" s="70">
        <f t="shared" si="4"/>
        <v>7</v>
      </c>
      <c r="BD6" s="504">
        <f t="shared" si="4"/>
        <v>0</v>
      </c>
      <c r="BE6" s="185">
        <f t="shared" si="4"/>
        <v>7</v>
      </c>
      <c r="BF6" s="134">
        <f t="shared" si="4"/>
        <v>18</v>
      </c>
      <c r="BG6" s="70">
        <f t="shared" si="4"/>
        <v>5</v>
      </c>
      <c r="BH6" s="70">
        <f t="shared" si="4"/>
        <v>11</v>
      </c>
      <c r="BI6" s="70">
        <f aca="true" t="shared" si="5" ref="BI6:CN6">COUNT(BI7:BI52)</f>
        <v>15</v>
      </c>
      <c r="BJ6" s="70">
        <f t="shared" si="5"/>
        <v>42</v>
      </c>
      <c r="BK6" s="70">
        <f t="shared" si="5"/>
        <v>23</v>
      </c>
      <c r="BL6" s="70">
        <f t="shared" si="5"/>
        <v>8</v>
      </c>
      <c r="BM6" s="70">
        <f t="shared" si="5"/>
        <v>21</v>
      </c>
      <c r="BN6" s="70">
        <f t="shared" si="5"/>
        <v>3</v>
      </c>
      <c r="BO6" s="185">
        <f t="shared" si="5"/>
        <v>12</v>
      </c>
      <c r="BP6" s="134">
        <f t="shared" si="5"/>
        <v>4</v>
      </c>
      <c r="BQ6" s="96">
        <f t="shared" si="5"/>
        <v>15</v>
      </c>
      <c r="BR6" s="96">
        <f t="shared" si="5"/>
        <v>4</v>
      </c>
      <c r="BS6" s="96">
        <f t="shared" si="5"/>
        <v>6</v>
      </c>
      <c r="BT6" s="96">
        <f t="shared" si="5"/>
        <v>21</v>
      </c>
      <c r="BU6" s="70">
        <f t="shared" si="5"/>
        <v>3</v>
      </c>
      <c r="BV6" s="30">
        <f t="shared" si="5"/>
        <v>25</v>
      </c>
      <c r="BW6" s="504">
        <f t="shared" si="5"/>
        <v>0</v>
      </c>
      <c r="BX6" s="30">
        <f t="shared" si="5"/>
        <v>7</v>
      </c>
      <c r="BY6" s="185">
        <f t="shared" si="5"/>
        <v>0</v>
      </c>
      <c r="BZ6" s="314">
        <f t="shared" si="5"/>
        <v>25</v>
      </c>
      <c r="CA6" s="30">
        <f t="shared" si="5"/>
        <v>6</v>
      </c>
      <c r="CB6" s="30">
        <f t="shared" si="5"/>
        <v>22</v>
      </c>
      <c r="CC6" s="504">
        <f t="shared" si="5"/>
        <v>0</v>
      </c>
      <c r="CD6" s="30">
        <f t="shared" si="5"/>
        <v>16</v>
      </c>
      <c r="CE6" s="30">
        <f t="shared" si="5"/>
        <v>3</v>
      </c>
      <c r="CF6" s="70">
        <f t="shared" si="5"/>
        <v>16</v>
      </c>
      <c r="CG6" s="70">
        <f t="shared" si="5"/>
        <v>11</v>
      </c>
      <c r="CH6" s="134">
        <f t="shared" si="5"/>
        <v>4</v>
      </c>
      <c r="CI6" s="510">
        <f t="shared" si="5"/>
        <v>0</v>
      </c>
      <c r="CJ6" s="510">
        <f t="shared" si="5"/>
        <v>0</v>
      </c>
      <c r="CK6" s="70">
        <f t="shared" si="5"/>
        <v>2</v>
      </c>
      <c r="CL6" s="30">
        <f t="shared" si="5"/>
        <v>4</v>
      </c>
      <c r="CM6" s="30">
        <f t="shared" si="5"/>
        <v>3</v>
      </c>
      <c r="CN6" s="504">
        <f t="shared" si="5"/>
        <v>0</v>
      </c>
      <c r="CO6" s="70">
        <f aca="true" t="shared" si="6" ref="CO6:CY6">COUNT(CO7:CO52)</f>
        <v>9</v>
      </c>
      <c r="CP6" s="134">
        <f t="shared" si="6"/>
        <v>7</v>
      </c>
      <c r="CQ6" s="30">
        <f t="shared" si="6"/>
        <v>3</v>
      </c>
      <c r="CR6" s="30">
        <f t="shared" si="6"/>
        <v>10</v>
      </c>
      <c r="CS6" s="30">
        <f t="shared" si="6"/>
        <v>3</v>
      </c>
      <c r="CT6" s="504">
        <f t="shared" si="6"/>
        <v>0</v>
      </c>
      <c r="CU6" s="504">
        <f t="shared" si="6"/>
        <v>0</v>
      </c>
      <c r="CV6" s="504">
        <f t="shared" si="6"/>
        <v>0</v>
      </c>
      <c r="CW6" s="30">
        <f t="shared" si="6"/>
        <v>3</v>
      </c>
      <c r="CX6" s="30">
        <f t="shared" si="6"/>
        <v>10</v>
      </c>
      <c r="CY6" s="43">
        <f t="shared" si="6"/>
        <v>6</v>
      </c>
    </row>
    <row r="7" spans="1:103" s="26" customFormat="1" ht="12.75" customHeight="1">
      <c r="A7" s="16">
        <v>1</v>
      </c>
      <c r="B7" s="537" t="s">
        <v>55</v>
      </c>
      <c r="C7" s="537" t="s">
        <v>183</v>
      </c>
      <c r="D7" s="28">
        <f aca="true" t="shared" si="7" ref="D7:D51">SUM(F7:CY7)</f>
        <v>124</v>
      </c>
      <c r="E7" s="48">
        <f aca="true" t="shared" si="8" ref="E7:E51">COUNT(F7:CY7)</f>
        <v>68</v>
      </c>
      <c r="F7" s="413">
        <v>3</v>
      </c>
      <c r="G7" s="413">
        <v>1</v>
      </c>
      <c r="H7" s="413">
        <v>3</v>
      </c>
      <c r="I7" s="413">
        <v>1</v>
      </c>
      <c r="J7" s="413">
        <v>3</v>
      </c>
      <c r="K7" s="416">
        <v>1</v>
      </c>
      <c r="L7" s="357">
        <v>2</v>
      </c>
      <c r="M7" s="413">
        <v>1</v>
      </c>
      <c r="N7" s="413">
        <v>3</v>
      </c>
      <c r="O7" s="413">
        <v>1</v>
      </c>
      <c r="P7" s="413">
        <v>2</v>
      </c>
      <c r="Q7" s="413">
        <v>2</v>
      </c>
      <c r="R7" s="413">
        <v>3</v>
      </c>
      <c r="S7" s="413">
        <v>1</v>
      </c>
      <c r="T7" s="422">
        <v>3</v>
      </c>
      <c r="U7" s="349"/>
      <c r="V7" s="371">
        <v>2</v>
      </c>
      <c r="W7" s="345">
        <v>1</v>
      </c>
      <c r="X7" s="345">
        <v>3</v>
      </c>
      <c r="Y7" s="345">
        <v>1</v>
      </c>
      <c r="Z7" s="345">
        <v>3</v>
      </c>
      <c r="AA7" s="345">
        <v>2</v>
      </c>
      <c r="AB7" s="345">
        <v>2</v>
      </c>
      <c r="AC7" s="349">
        <v>2</v>
      </c>
      <c r="AD7" s="371">
        <v>2</v>
      </c>
      <c r="AE7" s="345">
        <v>2</v>
      </c>
      <c r="AF7" s="345"/>
      <c r="AG7" s="345"/>
      <c r="AH7" s="345"/>
      <c r="AI7" s="345">
        <v>2</v>
      </c>
      <c r="AJ7" s="345">
        <v>2</v>
      </c>
      <c r="AK7" s="345">
        <v>3</v>
      </c>
      <c r="AL7" s="349">
        <v>1</v>
      </c>
      <c r="AM7" s="357">
        <v>2</v>
      </c>
      <c r="AN7" s="345">
        <v>1</v>
      </c>
      <c r="AO7" s="345"/>
      <c r="AP7" s="345"/>
      <c r="AQ7" s="345"/>
      <c r="AR7" s="345"/>
      <c r="AS7" s="345"/>
      <c r="AT7" s="345"/>
      <c r="AU7" s="345">
        <v>3</v>
      </c>
      <c r="AV7" s="349">
        <v>1</v>
      </c>
      <c r="AW7" s="352">
        <v>2</v>
      </c>
      <c r="AX7" s="345"/>
      <c r="AY7" s="345"/>
      <c r="AZ7" s="291">
        <v>2</v>
      </c>
      <c r="BA7" s="291">
        <v>2</v>
      </c>
      <c r="BB7" s="291">
        <v>2</v>
      </c>
      <c r="BC7" s="291">
        <v>2</v>
      </c>
      <c r="BD7" s="291"/>
      <c r="BE7" s="323">
        <v>2</v>
      </c>
      <c r="BF7" s="342">
        <v>3</v>
      </c>
      <c r="BG7" s="291">
        <v>2</v>
      </c>
      <c r="BH7" s="291">
        <v>2</v>
      </c>
      <c r="BI7" s="291">
        <v>3</v>
      </c>
      <c r="BJ7" s="291">
        <v>3</v>
      </c>
      <c r="BK7" s="291">
        <v>2</v>
      </c>
      <c r="BL7" s="291"/>
      <c r="BM7" s="291">
        <v>2</v>
      </c>
      <c r="BN7" s="291"/>
      <c r="BO7" s="323"/>
      <c r="BP7" s="324">
        <v>1</v>
      </c>
      <c r="BQ7" s="291"/>
      <c r="BR7" s="291"/>
      <c r="BS7" s="291">
        <v>2</v>
      </c>
      <c r="BT7" s="36">
        <v>3</v>
      </c>
      <c r="BU7" s="42">
        <v>1</v>
      </c>
      <c r="BV7" s="87"/>
      <c r="BW7" s="36"/>
      <c r="BX7" s="36"/>
      <c r="BY7" s="122"/>
      <c r="BZ7" s="315"/>
      <c r="CA7" s="87">
        <v>1</v>
      </c>
      <c r="CB7" s="36">
        <v>2</v>
      </c>
      <c r="CC7" s="87"/>
      <c r="CD7" s="36">
        <v>2</v>
      </c>
      <c r="CE7" s="36">
        <v>1</v>
      </c>
      <c r="CF7" s="87">
        <v>3</v>
      </c>
      <c r="CG7" s="37">
        <v>2</v>
      </c>
      <c r="CH7" s="122">
        <v>1</v>
      </c>
      <c r="CI7" s="42"/>
      <c r="CJ7" s="36"/>
      <c r="CK7" s="42">
        <v>1</v>
      </c>
      <c r="CL7" s="87">
        <v>1</v>
      </c>
      <c r="CM7" s="36">
        <v>1</v>
      </c>
      <c r="CN7" s="36"/>
      <c r="CO7" s="36">
        <v>1</v>
      </c>
      <c r="CP7" s="125">
        <v>1</v>
      </c>
      <c r="CQ7" s="36">
        <v>1</v>
      </c>
      <c r="CR7" s="87">
        <v>1</v>
      </c>
      <c r="CS7" s="36">
        <v>1</v>
      </c>
      <c r="CT7" s="87"/>
      <c r="CU7" s="36"/>
      <c r="CV7" s="36"/>
      <c r="CW7" s="87">
        <v>1</v>
      </c>
      <c r="CX7" s="122">
        <v>1</v>
      </c>
      <c r="CY7" s="37">
        <v>1</v>
      </c>
    </row>
    <row r="8" spans="1:103" s="26" customFormat="1" ht="12.75" customHeight="1">
      <c r="A8" s="18">
        <f>A7+1</f>
        <v>2</v>
      </c>
      <c r="B8" s="537" t="s">
        <v>21</v>
      </c>
      <c r="C8" s="537" t="s">
        <v>22</v>
      </c>
      <c r="D8" s="28">
        <f t="shared" si="7"/>
        <v>118</v>
      </c>
      <c r="E8" s="48">
        <f t="shared" si="8"/>
        <v>58</v>
      </c>
      <c r="F8" s="414"/>
      <c r="G8" s="414"/>
      <c r="H8" s="414">
        <v>3</v>
      </c>
      <c r="I8" s="414">
        <v>1</v>
      </c>
      <c r="J8" s="414">
        <v>3</v>
      </c>
      <c r="K8" s="417">
        <v>1</v>
      </c>
      <c r="L8" s="358">
        <v>2</v>
      </c>
      <c r="M8" s="414"/>
      <c r="N8" s="414">
        <v>3</v>
      </c>
      <c r="O8" s="414">
        <v>1</v>
      </c>
      <c r="P8" s="414">
        <v>2</v>
      </c>
      <c r="Q8" s="414">
        <v>2</v>
      </c>
      <c r="R8" s="414">
        <v>3</v>
      </c>
      <c r="S8" s="414"/>
      <c r="T8" s="423"/>
      <c r="U8" s="350"/>
      <c r="V8" s="372"/>
      <c r="W8" s="346"/>
      <c r="X8" s="346">
        <v>3</v>
      </c>
      <c r="Y8" s="346">
        <v>1</v>
      </c>
      <c r="Z8" s="346">
        <v>3</v>
      </c>
      <c r="AA8" s="346">
        <v>2</v>
      </c>
      <c r="AB8" s="346">
        <v>2</v>
      </c>
      <c r="AC8" s="350"/>
      <c r="AD8" s="372">
        <v>2</v>
      </c>
      <c r="AE8" s="346">
        <v>2</v>
      </c>
      <c r="AF8" s="346">
        <v>3</v>
      </c>
      <c r="AG8" s="346">
        <v>2</v>
      </c>
      <c r="AH8" s="346">
        <v>3</v>
      </c>
      <c r="AI8" s="346">
        <v>2</v>
      </c>
      <c r="AJ8" s="346">
        <v>2</v>
      </c>
      <c r="AK8" s="346">
        <v>3</v>
      </c>
      <c r="AL8" s="350">
        <v>1</v>
      </c>
      <c r="AM8" s="358">
        <v>2</v>
      </c>
      <c r="AN8" s="346">
        <v>1</v>
      </c>
      <c r="AO8" s="346">
        <v>3</v>
      </c>
      <c r="AP8" s="346">
        <v>1</v>
      </c>
      <c r="AQ8" s="346">
        <v>2</v>
      </c>
      <c r="AR8" s="346"/>
      <c r="AS8" s="346"/>
      <c r="AT8" s="346"/>
      <c r="AU8" s="346">
        <v>3</v>
      </c>
      <c r="AV8" s="350"/>
      <c r="AW8" s="353">
        <v>2</v>
      </c>
      <c r="AX8" s="346"/>
      <c r="AY8" s="346">
        <v>2</v>
      </c>
      <c r="AZ8" s="87">
        <v>2</v>
      </c>
      <c r="BA8" s="87"/>
      <c r="BB8" s="87">
        <v>2</v>
      </c>
      <c r="BC8" s="87"/>
      <c r="BD8" s="87"/>
      <c r="BE8" s="301"/>
      <c r="BF8" s="343">
        <v>3</v>
      </c>
      <c r="BG8" s="87"/>
      <c r="BH8" s="87">
        <v>2</v>
      </c>
      <c r="BI8" s="87">
        <v>3</v>
      </c>
      <c r="BJ8" s="87">
        <v>3</v>
      </c>
      <c r="BK8" s="87">
        <v>2</v>
      </c>
      <c r="BL8" s="87"/>
      <c r="BM8" s="87">
        <v>2</v>
      </c>
      <c r="BN8" s="87"/>
      <c r="BO8" s="301"/>
      <c r="BP8" s="325"/>
      <c r="BQ8" s="87"/>
      <c r="BR8" s="87"/>
      <c r="BS8" s="87">
        <v>2</v>
      </c>
      <c r="BT8" s="36">
        <v>3</v>
      </c>
      <c r="BU8" s="36">
        <v>1</v>
      </c>
      <c r="BV8" s="36">
        <v>3</v>
      </c>
      <c r="BW8" s="36"/>
      <c r="BX8" s="36">
        <v>3</v>
      </c>
      <c r="BY8" s="122"/>
      <c r="BZ8" s="315">
        <v>3</v>
      </c>
      <c r="CA8" s="36">
        <v>1</v>
      </c>
      <c r="CB8" s="36">
        <v>2</v>
      </c>
      <c r="CC8" s="36"/>
      <c r="CD8" s="36">
        <v>2</v>
      </c>
      <c r="CE8" s="36"/>
      <c r="CF8" s="87">
        <v>3</v>
      </c>
      <c r="CG8" s="37"/>
      <c r="CH8" s="122"/>
      <c r="CI8" s="36"/>
      <c r="CJ8" s="36"/>
      <c r="CK8" s="36">
        <v>1</v>
      </c>
      <c r="CL8" s="36">
        <v>1</v>
      </c>
      <c r="CM8" s="36">
        <v>1</v>
      </c>
      <c r="CN8" s="36"/>
      <c r="CO8" s="36">
        <v>1</v>
      </c>
      <c r="CP8" s="125"/>
      <c r="CQ8" s="36">
        <v>1</v>
      </c>
      <c r="CR8" s="36"/>
      <c r="CS8" s="36">
        <v>1</v>
      </c>
      <c r="CT8" s="36"/>
      <c r="CU8" s="36"/>
      <c r="CV8" s="36"/>
      <c r="CW8" s="36"/>
      <c r="CX8" s="122">
        <v>1</v>
      </c>
      <c r="CY8" s="37">
        <v>1</v>
      </c>
    </row>
    <row r="9" spans="1:103" s="26" customFormat="1" ht="12.75" customHeight="1">
      <c r="A9" s="18">
        <f>A8+1</f>
        <v>3</v>
      </c>
      <c r="B9" s="537" t="s">
        <v>2</v>
      </c>
      <c r="C9" s="537" t="s">
        <v>181</v>
      </c>
      <c r="D9" s="28">
        <f t="shared" si="7"/>
        <v>117</v>
      </c>
      <c r="E9" s="48">
        <f t="shared" si="8"/>
        <v>51</v>
      </c>
      <c r="F9" s="415">
        <v>3</v>
      </c>
      <c r="G9" s="415"/>
      <c r="H9" s="415">
        <v>3</v>
      </c>
      <c r="I9" s="415"/>
      <c r="J9" s="415">
        <v>3</v>
      </c>
      <c r="K9" s="418">
        <v>1</v>
      </c>
      <c r="L9" s="359">
        <v>2</v>
      </c>
      <c r="M9" s="415">
        <v>1</v>
      </c>
      <c r="N9" s="415">
        <v>3</v>
      </c>
      <c r="O9" s="415">
        <v>1</v>
      </c>
      <c r="P9" s="415">
        <v>2</v>
      </c>
      <c r="Q9" s="415">
        <v>2</v>
      </c>
      <c r="R9" s="415">
        <v>3</v>
      </c>
      <c r="S9" s="415"/>
      <c r="T9" s="424">
        <v>3</v>
      </c>
      <c r="U9" s="351"/>
      <c r="V9" s="373"/>
      <c r="W9" s="347"/>
      <c r="X9" s="347">
        <v>3</v>
      </c>
      <c r="Y9" s="347"/>
      <c r="Z9" s="347"/>
      <c r="AA9" s="347"/>
      <c r="AB9" s="347">
        <v>2</v>
      </c>
      <c r="AC9" s="351">
        <v>2</v>
      </c>
      <c r="AD9" s="373">
        <v>2</v>
      </c>
      <c r="AE9" s="347">
        <v>2</v>
      </c>
      <c r="AF9" s="347">
        <v>3</v>
      </c>
      <c r="AG9" s="347">
        <v>2</v>
      </c>
      <c r="AH9" s="347">
        <v>3</v>
      </c>
      <c r="AI9" s="347">
        <v>2</v>
      </c>
      <c r="AJ9" s="347">
        <v>2</v>
      </c>
      <c r="AK9" s="347">
        <v>3</v>
      </c>
      <c r="AL9" s="351"/>
      <c r="AM9" s="359"/>
      <c r="AN9" s="347"/>
      <c r="AO9" s="347">
        <v>3</v>
      </c>
      <c r="AP9" s="347"/>
      <c r="AQ9" s="347">
        <v>2</v>
      </c>
      <c r="AR9" s="347"/>
      <c r="AS9" s="347">
        <v>3</v>
      </c>
      <c r="AT9" s="347"/>
      <c r="AU9" s="347">
        <v>3</v>
      </c>
      <c r="AV9" s="351"/>
      <c r="AW9" s="354"/>
      <c r="AX9" s="347"/>
      <c r="AY9" s="347">
        <v>2</v>
      </c>
      <c r="AZ9" s="85">
        <v>2</v>
      </c>
      <c r="BA9" s="85"/>
      <c r="BB9" s="85"/>
      <c r="BC9" s="85">
        <v>2</v>
      </c>
      <c r="BD9" s="85"/>
      <c r="BE9" s="302">
        <v>2</v>
      </c>
      <c r="BF9" s="344">
        <v>3</v>
      </c>
      <c r="BG9" s="85"/>
      <c r="BH9" s="85">
        <v>2</v>
      </c>
      <c r="BI9" s="85">
        <v>3</v>
      </c>
      <c r="BJ9" s="85">
        <v>3</v>
      </c>
      <c r="BK9" s="85">
        <v>2</v>
      </c>
      <c r="BL9" s="85">
        <v>2</v>
      </c>
      <c r="BM9" s="85">
        <v>2</v>
      </c>
      <c r="BN9" s="85"/>
      <c r="BO9" s="302">
        <v>2</v>
      </c>
      <c r="BP9" s="326"/>
      <c r="BQ9" s="85">
        <v>2</v>
      </c>
      <c r="BR9" s="85"/>
      <c r="BS9" s="85"/>
      <c r="BT9" s="40">
        <v>3</v>
      </c>
      <c r="BU9" s="40"/>
      <c r="BV9" s="40">
        <v>3</v>
      </c>
      <c r="BW9" s="40"/>
      <c r="BX9" s="40">
        <v>3</v>
      </c>
      <c r="BY9" s="123"/>
      <c r="BZ9" s="316">
        <v>3</v>
      </c>
      <c r="CA9" s="40"/>
      <c r="CB9" s="40">
        <v>2</v>
      </c>
      <c r="CC9" s="40"/>
      <c r="CD9" s="40">
        <v>2</v>
      </c>
      <c r="CE9" s="40"/>
      <c r="CF9" s="85">
        <v>3</v>
      </c>
      <c r="CG9" s="41">
        <v>2</v>
      </c>
      <c r="CH9" s="123"/>
      <c r="CI9" s="40"/>
      <c r="CJ9" s="40"/>
      <c r="CK9" s="40"/>
      <c r="CL9" s="40"/>
      <c r="CM9" s="40"/>
      <c r="CN9" s="40"/>
      <c r="CO9" s="40"/>
      <c r="CP9" s="126"/>
      <c r="CQ9" s="40"/>
      <c r="CR9" s="40">
        <v>1</v>
      </c>
      <c r="CS9" s="40"/>
      <c r="CT9" s="40"/>
      <c r="CU9" s="40"/>
      <c r="CV9" s="40"/>
      <c r="CW9" s="40"/>
      <c r="CX9" s="123">
        <v>1</v>
      </c>
      <c r="CY9" s="41">
        <v>1</v>
      </c>
    </row>
    <row r="10" spans="1:103" s="26" customFormat="1" ht="12.75" customHeight="1">
      <c r="A10" s="18">
        <v>4</v>
      </c>
      <c r="B10" s="537" t="s">
        <v>51</v>
      </c>
      <c r="C10" s="537" t="s">
        <v>52</v>
      </c>
      <c r="D10" s="28">
        <f t="shared" si="7"/>
        <v>104</v>
      </c>
      <c r="E10" s="48">
        <f t="shared" si="8"/>
        <v>53</v>
      </c>
      <c r="F10" s="415">
        <v>3</v>
      </c>
      <c r="G10" s="415"/>
      <c r="H10" s="415"/>
      <c r="I10" s="415"/>
      <c r="J10" s="415"/>
      <c r="K10" s="418">
        <v>1</v>
      </c>
      <c r="L10" s="359">
        <v>2</v>
      </c>
      <c r="M10" s="415"/>
      <c r="N10" s="415">
        <v>3</v>
      </c>
      <c r="O10" s="415">
        <v>1</v>
      </c>
      <c r="P10" s="415"/>
      <c r="Q10" s="415">
        <v>2</v>
      </c>
      <c r="R10" s="415">
        <v>3</v>
      </c>
      <c r="S10" s="415">
        <v>1</v>
      </c>
      <c r="T10" s="424">
        <v>3</v>
      </c>
      <c r="U10" s="351"/>
      <c r="V10" s="373"/>
      <c r="W10" s="347">
        <v>1</v>
      </c>
      <c r="X10" s="347">
        <v>3</v>
      </c>
      <c r="Y10" s="347">
        <v>1</v>
      </c>
      <c r="Z10" s="347">
        <v>3</v>
      </c>
      <c r="AA10" s="347"/>
      <c r="AB10" s="347">
        <v>2</v>
      </c>
      <c r="AC10" s="351">
        <v>2</v>
      </c>
      <c r="AD10" s="373">
        <v>2</v>
      </c>
      <c r="AE10" s="347">
        <v>2</v>
      </c>
      <c r="AF10" s="347"/>
      <c r="AG10" s="347"/>
      <c r="AH10" s="347">
        <v>3</v>
      </c>
      <c r="AI10" s="347">
        <v>2</v>
      </c>
      <c r="AJ10" s="347">
        <v>2</v>
      </c>
      <c r="AK10" s="347">
        <v>3</v>
      </c>
      <c r="AL10" s="351">
        <v>1</v>
      </c>
      <c r="AM10" s="359">
        <v>2</v>
      </c>
      <c r="AN10" s="347">
        <v>1</v>
      </c>
      <c r="AO10" s="347">
        <v>3</v>
      </c>
      <c r="AP10" s="347">
        <v>1</v>
      </c>
      <c r="AQ10" s="347">
        <v>2</v>
      </c>
      <c r="AR10" s="347">
        <v>2</v>
      </c>
      <c r="AS10" s="347"/>
      <c r="AT10" s="347">
        <v>1</v>
      </c>
      <c r="AU10" s="347">
        <v>3</v>
      </c>
      <c r="AV10" s="351">
        <v>1</v>
      </c>
      <c r="AW10" s="354"/>
      <c r="AX10" s="347">
        <v>2</v>
      </c>
      <c r="AY10" s="347"/>
      <c r="AZ10" s="85">
        <v>2</v>
      </c>
      <c r="BA10" s="85">
        <v>2</v>
      </c>
      <c r="BB10" s="85"/>
      <c r="BC10" s="85"/>
      <c r="BD10" s="85"/>
      <c r="BE10" s="302"/>
      <c r="BF10" s="344">
        <v>3</v>
      </c>
      <c r="BG10" s="85"/>
      <c r="BH10" s="85">
        <v>2</v>
      </c>
      <c r="BI10" s="85">
        <v>3</v>
      </c>
      <c r="BJ10" s="85">
        <v>3</v>
      </c>
      <c r="BK10" s="85">
        <v>2</v>
      </c>
      <c r="BL10" s="85">
        <v>2</v>
      </c>
      <c r="BM10" s="85"/>
      <c r="BN10" s="85"/>
      <c r="BO10" s="302">
        <v>2</v>
      </c>
      <c r="BP10" s="326"/>
      <c r="BQ10" s="85">
        <v>2</v>
      </c>
      <c r="BR10" s="85">
        <v>1</v>
      </c>
      <c r="BS10" s="85">
        <v>2</v>
      </c>
      <c r="BT10" s="40"/>
      <c r="BU10" s="40"/>
      <c r="BV10" s="40"/>
      <c r="BW10" s="40"/>
      <c r="BX10" s="40"/>
      <c r="BY10" s="123"/>
      <c r="BZ10" s="316">
        <v>3</v>
      </c>
      <c r="CA10" s="40">
        <v>1</v>
      </c>
      <c r="CB10" s="40">
        <v>2</v>
      </c>
      <c r="CC10" s="40"/>
      <c r="CD10" s="40">
        <v>2</v>
      </c>
      <c r="CE10" s="40">
        <v>1</v>
      </c>
      <c r="CF10" s="85"/>
      <c r="CG10" s="41">
        <v>2</v>
      </c>
      <c r="CH10" s="123">
        <v>1</v>
      </c>
      <c r="CI10" s="40"/>
      <c r="CJ10" s="40"/>
      <c r="CK10" s="40"/>
      <c r="CL10" s="40"/>
      <c r="CM10" s="40"/>
      <c r="CN10" s="40"/>
      <c r="CO10" s="40"/>
      <c r="CP10" s="126"/>
      <c r="CQ10" s="40"/>
      <c r="CR10" s="40">
        <v>1</v>
      </c>
      <c r="CS10" s="40"/>
      <c r="CT10" s="40"/>
      <c r="CU10" s="40"/>
      <c r="CV10" s="40"/>
      <c r="CW10" s="40"/>
      <c r="CX10" s="123"/>
      <c r="CY10" s="41">
        <v>1</v>
      </c>
    </row>
    <row r="11" spans="1:103" s="26" customFormat="1" ht="12.75" customHeight="1">
      <c r="A11" s="18">
        <v>5</v>
      </c>
      <c r="B11" s="537" t="s">
        <v>210</v>
      </c>
      <c r="C11" s="537" t="s">
        <v>76</v>
      </c>
      <c r="D11" s="28">
        <f t="shared" si="7"/>
        <v>103</v>
      </c>
      <c r="E11" s="48">
        <f t="shared" si="8"/>
        <v>43</v>
      </c>
      <c r="F11" s="415">
        <v>3</v>
      </c>
      <c r="G11" s="415"/>
      <c r="H11" s="415">
        <v>3</v>
      </c>
      <c r="I11" s="415"/>
      <c r="J11" s="415">
        <v>3</v>
      </c>
      <c r="K11" s="418"/>
      <c r="L11" s="359"/>
      <c r="M11" s="415"/>
      <c r="N11" s="415">
        <v>3</v>
      </c>
      <c r="O11" s="415"/>
      <c r="P11" s="415">
        <v>2</v>
      </c>
      <c r="Q11" s="415"/>
      <c r="R11" s="415">
        <v>3</v>
      </c>
      <c r="S11" s="415"/>
      <c r="T11" s="424">
        <v>3</v>
      </c>
      <c r="U11" s="351"/>
      <c r="V11" s="373">
        <v>2</v>
      </c>
      <c r="W11" s="347"/>
      <c r="X11" s="347">
        <v>3</v>
      </c>
      <c r="Y11" s="347"/>
      <c r="Z11" s="347">
        <v>3</v>
      </c>
      <c r="AA11" s="347"/>
      <c r="AB11" s="347">
        <v>2</v>
      </c>
      <c r="AC11" s="351"/>
      <c r="AD11" s="373">
        <v>2</v>
      </c>
      <c r="AE11" s="347"/>
      <c r="AF11" s="347">
        <v>3</v>
      </c>
      <c r="AG11" s="347"/>
      <c r="AH11" s="347"/>
      <c r="AI11" s="347">
        <v>2</v>
      </c>
      <c r="AJ11" s="347"/>
      <c r="AK11" s="347">
        <v>3</v>
      </c>
      <c r="AL11" s="351"/>
      <c r="AM11" s="359">
        <v>2</v>
      </c>
      <c r="AN11" s="347"/>
      <c r="AO11" s="347">
        <v>3</v>
      </c>
      <c r="AP11" s="347"/>
      <c r="AQ11" s="347"/>
      <c r="AR11" s="347"/>
      <c r="AS11" s="347">
        <v>3</v>
      </c>
      <c r="AT11" s="347"/>
      <c r="AU11" s="347">
        <v>3</v>
      </c>
      <c r="AV11" s="351"/>
      <c r="AW11" s="354">
        <v>2</v>
      </c>
      <c r="AX11" s="347"/>
      <c r="AY11" s="347"/>
      <c r="AZ11" s="85"/>
      <c r="BA11" s="85">
        <v>2</v>
      </c>
      <c r="BB11" s="85">
        <v>2</v>
      </c>
      <c r="BC11" s="85">
        <v>2</v>
      </c>
      <c r="BD11" s="85"/>
      <c r="BE11" s="302">
        <v>2</v>
      </c>
      <c r="BF11" s="344">
        <v>3</v>
      </c>
      <c r="BG11" s="85"/>
      <c r="BH11" s="85">
        <v>2</v>
      </c>
      <c r="BI11" s="85">
        <v>3</v>
      </c>
      <c r="BJ11" s="85">
        <v>3</v>
      </c>
      <c r="BK11" s="85">
        <v>2</v>
      </c>
      <c r="BL11" s="85">
        <v>2</v>
      </c>
      <c r="BM11" s="85"/>
      <c r="BN11" s="85"/>
      <c r="BO11" s="302"/>
      <c r="BP11" s="326">
        <v>1</v>
      </c>
      <c r="BQ11" s="85">
        <v>2</v>
      </c>
      <c r="BR11" s="85"/>
      <c r="BS11" s="85"/>
      <c r="BT11" s="40">
        <v>3</v>
      </c>
      <c r="BU11" s="40"/>
      <c r="BV11" s="40">
        <v>3</v>
      </c>
      <c r="BW11" s="40"/>
      <c r="BX11" s="40">
        <v>3</v>
      </c>
      <c r="BY11" s="123"/>
      <c r="BZ11" s="316">
        <v>3</v>
      </c>
      <c r="CA11" s="40"/>
      <c r="CB11" s="40">
        <v>2</v>
      </c>
      <c r="CC11" s="40"/>
      <c r="CD11" s="40">
        <v>2</v>
      </c>
      <c r="CE11" s="40"/>
      <c r="CF11" s="85">
        <v>3</v>
      </c>
      <c r="CG11" s="41">
        <v>2</v>
      </c>
      <c r="CH11" s="123"/>
      <c r="CI11" s="40"/>
      <c r="CJ11" s="40"/>
      <c r="CK11" s="40"/>
      <c r="CL11" s="40"/>
      <c r="CM11" s="40"/>
      <c r="CN11" s="40"/>
      <c r="CO11" s="40">
        <v>1</v>
      </c>
      <c r="CP11" s="126">
        <v>1</v>
      </c>
      <c r="CQ11" s="40"/>
      <c r="CR11" s="40">
        <v>1</v>
      </c>
      <c r="CS11" s="40"/>
      <c r="CT11" s="40"/>
      <c r="CU11" s="40"/>
      <c r="CV11" s="40"/>
      <c r="CW11" s="40"/>
      <c r="CX11" s="123"/>
      <c r="CY11" s="41"/>
    </row>
    <row r="12" spans="1:103" s="26" customFormat="1" ht="12.75" customHeight="1">
      <c r="A12" s="18">
        <v>6</v>
      </c>
      <c r="B12" s="537" t="s">
        <v>217</v>
      </c>
      <c r="C12" s="537" t="s">
        <v>38</v>
      </c>
      <c r="D12" s="28">
        <f t="shared" si="7"/>
        <v>88</v>
      </c>
      <c r="E12" s="48">
        <f t="shared" si="8"/>
        <v>38</v>
      </c>
      <c r="F12" s="415"/>
      <c r="G12" s="415"/>
      <c r="H12" s="415"/>
      <c r="I12" s="415"/>
      <c r="J12" s="415"/>
      <c r="K12" s="418"/>
      <c r="L12" s="359">
        <v>2</v>
      </c>
      <c r="M12" s="415"/>
      <c r="N12" s="415">
        <v>3</v>
      </c>
      <c r="O12" s="415"/>
      <c r="P12" s="415">
        <v>2</v>
      </c>
      <c r="Q12" s="415"/>
      <c r="R12" s="415">
        <v>3</v>
      </c>
      <c r="S12" s="415"/>
      <c r="T12" s="424"/>
      <c r="U12" s="351"/>
      <c r="V12" s="373">
        <v>2</v>
      </c>
      <c r="W12" s="347"/>
      <c r="X12" s="347">
        <v>3</v>
      </c>
      <c r="Y12" s="347"/>
      <c r="Z12" s="347">
        <v>3</v>
      </c>
      <c r="AA12" s="347"/>
      <c r="AB12" s="347"/>
      <c r="AC12" s="351"/>
      <c r="AD12" s="373"/>
      <c r="AE12" s="347"/>
      <c r="AF12" s="347">
        <v>3</v>
      </c>
      <c r="AG12" s="347">
        <v>2</v>
      </c>
      <c r="AH12" s="347">
        <v>3</v>
      </c>
      <c r="AI12" s="347">
        <v>2</v>
      </c>
      <c r="AJ12" s="347">
        <v>2</v>
      </c>
      <c r="AK12" s="347">
        <v>3</v>
      </c>
      <c r="AL12" s="351"/>
      <c r="AM12" s="359">
        <v>2</v>
      </c>
      <c r="AN12" s="347"/>
      <c r="AO12" s="347">
        <v>3</v>
      </c>
      <c r="AP12" s="347"/>
      <c r="AQ12" s="347">
        <v>2</v>
      </c>
      <c r="AR12" s="347"/>
      <c r="AS12" s="347">
        <v>3</v>
      </c>
      <c r="AT12" s="347"/>
      <c r="AU12" s="347">
        <v>3</v>
      </c>
      <c r="AV12" s="351"/>
      <c r="AW12" s="354">
        <v>2</v>
      </c>
      <c r="AX12" s="347"/>
      <c r="AY12" s="347">
        <v>2</v>
      </c>
      <c r="AZ12" s="85">
        <v>2</v>
      </c>
      <c r="BA12" s="85">
        <v>2</v>
      </c>
      <c r="BB12" s="85">
        <v>2</v>
      </c>
      <c r="BC12" s="85"/>
      <c r="BD12" s="85"/>
      <c r="BE12" s="302"/>
      <c r="BF12" s="344"/>
      <c r="BG12" s="85">
        <v>2</v>
      </c>
      <c r="BH12" s="85">
        <v>2</v>
      </c>
      <c r="BI12" s="85"/>
      <c r="BJ12" s="85">
        <v>3</v>
      </c>
      <c r="BK12" s="85">
        <v>2</v>
      </c>
      <c r="BL12" s="85"/>
      <c r="BM12" s="85">
        <v>2</v>
      </c>
      <c r="BN12" s="85">
        <v>2</v>
      </c>
      <c r="BO12" s="302">
        <v>2</v>
      </c>
      <c r="BP12" s="326"/>
      <c r="BQ12" s="85"/>
      <c r="BR12" s="85"/>
      <c r="BS12" s="85"/>
      <c r="BT12" s="40">
        <v>3</v>
      </c>
      <c r="BU12" s="40"/>
      <c r="BV12" s="85">
        <v>3</v>
      </c>
      <c r="BW12" s="40"/>
      <c r="BX12" s="40"/>
      <c r="BY12" s="123"/>
      <c r="BZ12" s="316">
        <v>3</v>
      </c>
      <c r="CA12" s="85"/>
      <c r="CB12" s="40">
        <v>2</v>
      </c>
      <c r="CC12" s="85"/>
      <c r="CD12" s="40">
        <v>2</v>
      </c>
      <c r="CE12" s="40"/>
      <c r="CF12" s="120"/>
      <c r="CG12" s="41">
        <v>2</v>
      </c>
      <c r="CH12" s="123"/>
      <c r="CI12" s="40"/>
      <c r="CJ12" s="40"/>
      <c r="CK12" s="40"/>
      <c r="CL12" s="85"/>
      <c r="CM12" s="40"/>
      <c r="CN12" s="40"/>
      <c r="CO12" s="40"/>
      <c r="CP12" s="126"/>
      <c r="CQ12" s="40"/>
      <c r="CR12" s="85">
        <v>1</v>
      </c>
      <c r="CS12" s="40"/>
      <c r="CT12" s="85"/>
      <c r="CU12" s="40"/>
      <c r="CV12" s="40"/>
      <c r="CW12" s="57"/>
      <c r="CX12" s="308">
        <v>1</v>
      </c>
      <c r="CY12" s="41"/>
    </row>
    <row r="13" spans="1:103" s="26" customFormat="1" ht="12.75" customHeight="1">
      <c r="A13" s="18">
        <f>+A12+1</f>
        <v>7</v>
      </c>
      <c r="B13" s="537" t="s">
        <v>121</v>
      </c>
      <c r="C13" s="537" t="s">
        <v>122</v>
      </c>
      <c r="D13" s="28">
        <f t="shared" si="7"/>
        <v>86</v>
      </c>
      <c r="E13" s="48">
        <f t="shared" si="8"/>
        <v>37</v>
      </c>
      <c r="F13" s="415"/>
      <c r="G13" s="415"/>
      <c r="H13" s="415"/>
      <c r="I13" s="415"/>
      <c r="J13" s="415"/>
      <c r="K13" s="418"/>
      <c r="L13" s="359">
        <v>2</v>
      </c>
      <c r="M13" s="415"/>
      <c r="N13" s="415">
        <v>3</v>
      </c>
      <c r="O13" s="415"/>
      <c r="P13" s="415">
        <v>2</v>
      </c>
      <c r="Q13" s="415"/>
      <c r="R13" s="415">
        <v>3</v>
      </c>
      <c r="S13" s="415"/>
      <c r="T13" s="424"/>
      <c r="U13" s="351"/>
      <c r="V13" s="373">
        <v>2</v>
      </c>
      <c r="W13" s="347"/>
      <c r="X13" s="347">
        <v>3</v>
      </c>
      <c r="Y13" s="347"/>
      <c r="Z13" s="347">
        <v>3</v>
      </c>
      <c r="AA13" s="347"/>
      <c r="AB13" s="347"/>
      <c r="AC13" s="351"/>
      <c r="AD13" s="373"/>
      <c r="AE13" s="347"/>
      <c r="AF13" s="347">
        <v>3</v>
      </c>
      <c r="AG13" s="347">
        <v>2</v>
      </c>
      <c r="AH13" s="347">
        <v>3</v>
      </c>
      <c r="AI13" s="347">
        <v>2</v>
      </c>
      <c r="AJ13" s="347">
        <v>2</v>
      </c>
      <c r="AK13" s="347">
        <v>3</v>
      </c>
      <c r="AL13" s="351"/>
      <c r="AM13" s="359">
        <v>2</v>
      </c>
      <c r="AN13" s="347"/>
      <c r="AO13" s="347">
        <v>3</v>
      </c>
      <c r="AP13" s="347"/>
      <c r="AQ13" s="347">
        <v>2</v>
      </c>
      <c r="AR13" s="347"/>
      <c r="AS13" s="347">
        <v>3</v>
      </c>
      <c r="AT13" s="347"/>
      <c r="AU13" s="347">
        <v>3</v>
      </c>
      <c r="AV13" s="351"/>
      <c r="AW13" s="354"/>
      <c r="AX13" s="347"/>
      <c r="AY13" s="347">
        <v>2</v>
      </c>
      <c r="AZ13" s="85">
        <v>2</v>
      </c>
      <c r="BA13" s="85">
        <v>2</v>
      </c>
      <c r="BB13" s="85">
        <v>2</v>
      </c>
      <c r="BC13" s="85"/>
      <c r="BD13" s="85"/>
      <c r="BE13" s="302"/>
      <c r="BF13" s="344"/>
      <c r="BG13" s="85">
        <v>2</v>
      </c>
      <c r="BH13" s="85">
        <v>2</v>
      </c>
      <c r="BI13" s="85"/>
      <c r="BJ13" s="85">
        <v>3</v>
      </c>
      <c r="BK13" s="85">
        <v>2</v>
      </c>
      <c r="BL13" s="85"/>
      <c r="BM13" s="85">
        <v>2</v>
      </c>
      <c r="BN13" s="85">
        <v>2</v>
      </c>
      <c r="BO13" s="302">
        <v>2</v>
      </c>
      <c r="BP13" s="326"/>
      <c r="BQ13" s="85"/>
      <c r="BR13" s="85"/>
      <c r="BS13" s="85"/>
      <c r="BT13" s="40">
        <v>3</v>
      </c>
      <c r="BU13" s="40"/>
      <c r="BV13" s="40">
        <v>3</v>
      </c>
      <c r="BW13" s="40"/>
      <c r="BX13" s="40"/>
      <c r="BY13" s="123"/>
      <c r="BZ13" s="316">
        <v>3</v>
      </c>
      <c r="CA13" s="40"/>
      <c r="CB13" s="40">
        <v>2</v>
      </c>
      <c r="CC13" s="40"/>
      <c r="CD13" s="40">
        <v>2</v>
      </c>
      <c r="CE13" s="40"/>
      <c r="CF13" s="85"/>
      <c r="CG13" s="41">
        <v>2</v>
      </c>
      <c r="CH13" s="123"/>
      <c r="CI13" s="40"/>
      <c r="CJ13" s="40"/>
      <c r="CK13" s="40"/>
      <c r="CL13" s="40"/>
      <c r="CM13" s="40"/>
      <c r="CN13" s="40"/>
      <c r="CO13" s="40"/>
      <c r="CP13" s="126"/>
      <c r="CQ13" s="40"/>
      <c r="CR13" s="40">
        <v>1</v>
      </c>
      <c r="CS13" s="40"/>
      <c r="CT13" s="40"/>
      <c r="CU13" s="40"/>
      <c r="CV13" s="40"/>
      <c r="CW13" s="40"/>
      <c r="CX13" s="123">
        <v>1</v>
      </c>
      <c r="CY13" s="41"/>
    </row>
    <row r="14" spans="1:103" s="26" customFormat="1" ht="12.75" customHeight="1">
      <c r="A14" s="18">
        <f aca="true" t="shared" si="9" ref="A14:A51">A13+1</f>
        <v>8</v>
      </c>
      <c r="B14" s="537" t="s">
        <v>1</v>
      </c>
      <c r="C14" s="537" t="s">
        <v>89</v>
      </c>
      <c r="D14" s="28">
        <f t="shared" si="7"/>
        <v>86</v>
      </c>
      <c r="E14" s="48">
        <f t="shared" si="8"/>
        <v>37</v>
      </c>
      <c r="F14" s="415">
        <v>3</v>
      </c>
      <c r="G14" s="415"/>
      <c r="H14" s="415">
        <v>3</v>
      </c>
      <c r="I14" s="415"/>
      <c r="J14" s="415">
        <v>3</v>
      </c>
      <c r="K14" s="418"/>
      <c r="L14" s="359"/>
      <c r="M14" s="415"/>
      <c r="N14" s="415">
        <v>3</v>
      </c>
      <c r="O14" s="415"/>
      <c r="P14" s="415">
        <v>2</v>
      </c>
      <c r="Q14" s="415"/>
      <c r="R14" s="415">
        <v>3</v>
      </c>
      <c r="S14" s="415"/>
      <c r="T14" s="424"/>
      <c r="U14" s="351"/>
      <c r="V14" s="373">
        <v>2</v>
      </c>
      <c r="W14" s="347"/>
      <c r="X14" s="347">
        <v>3</v>
      </c>
      <c r="Y14" s="347"/>
      <c r="Z14" s="347">
        <v>3</v>
      </c>
      <c r="AA14" s="347"/>
      <c r="AB14" s="347"/>
      <c r="AC14" s="351"/>
      <c r="AD14" s="373"/>
      <c r="AE14" s="347"/>
      <c r="AF14" s="347"/>
      <c r="AG14" s="347"/>
      <c r="AH14" s="347"/>
      <c r="AI14" s="347"/>
      <c r="AJ14" s="347"/>
      <c r="AK14" s="347">
        <v>3</v>
      </c>
      <c r="AL14" s="351"/>
      <c r="AM14" s="359">
        <v>2</v>
      </c>
      <c r="AN14" s="347"/>
      <c r="AO14" s="347">
        <v>3</v>
      </c>
      <c r="AP14" s="347"/>
      <c r="AQ14" s="347">
        <v>2</v>
      </c>
      <c r="AR14" s="347"/>
      <c r="AS14" s="347">
        <v>3</v>
      </c>
      <c r="AT14" s="347"/>
      <c r="AU14" s="347">
        <v>3</v>
      </c>
      <c r="AV14" s="351"/>
      <c r="AW14" s="354">
        <v>2</v>
      </c>
      <c r="AX14" s="347"/>
      <c r="AY14" s="347">
        <v>2</v>
      </c>
      <c r="AZ14" s="85"/>
      <c r="BA14" s="85"/>
      <c r="BB14" s="85"/>
      <c r="BC14" s="85"/>
      <c r="BD14" s="85"/>
      <c r="BE14" s="302"/>
      <c r="BF14" s="344"/>
      <c r="BG14" s="85"/>
      <c r="BH14" s="85"/>
      <c r="BI14" s="85">
        <v>3</v>
      </c>
      <c r="BJ14" s="85">
        <v>3</v>
      </c>
      <c r="BK14" s="85">
        <v>2</v>
      </c>
      <c r="BL14" s="85">
        <v>2</v>
      </c>
      <c r="BM14" s="85">
        <v>2</v>
      </c>
      <c r="BN14" s="85"/>
      <c r="BO14" s="302">
        <v>2</v>
      </c>
      <c r="BP14" s="326"/>
      <c r="BQ14" s="85">
        <v>2</v>
      </c>
      <c r="BR14" s="85"/>
      <c r="BS14" s="85"/>
      <c r="BT14" s="40">
        <v>3</v>
      </c>
      <c r="BU14" s="40"/>
      <c r="BV14" s="85">
        <v>3</v>
      </c>
      <c r="BW14" s="40"/>
      <c r="BX14" s="40">
        <v>3</v>
      </c>
      <c r="BY14" s="123"/>
      <c r="BZ14" s="316">
        <v>3</v>
      </c>
      <c r="CA14" s="85"/>
      <c r="CB14" s="40">
        <v>2</v>
      </c>
      <c r="CC14" s="85"/>
      <c r="CD14" s="40">
        <v>2</v>
      </c>
      <c r="CE14" s="40"/>
      <c r="CF14" s="120">
        <v>3</v>
      </c>
      <c r="CG14" s="41"/>
      <c r="CH14" s="123"/>
      <c r="CI14" s="40"/>
      <c r="CJ14" s="40"/>
      <c r="CK14" s="40"/>
      <c r="CL14" s="85">
        <v>1</v>
      </c>
      <c r="CM14" s="40"/>
      <c r="CN14" s="40"/>
      <c r="CO14" s="40">
        <v>1</v>
      </c>
      <c r="CP14" s="126">
        <v>1</v>
      </c>
      <c r="CQ14" s="40"/>
      <c r="CR14" s="85">
        <v>1</v>
      </c>
      <c r="CS14" s="40"/>
      <c r="CT14" s="85"/>
      <c r="CU14" s="40"/>
      <c r="CV14" s="40"/>
      <c r="CW14" s="57"/>
      <c r="CX14" s="308">
        <v>1</v>
      </c>
      <c r="CY14" s="41">
        <v>1</v>
      </c>
    </row>
    <row r="15" spans="1:103" s="26" customFormat="1" ht="12.75" customHeight="1">
      <c r="A15" s="18">
        <f t="shared" si="9"/>
        <v>9</v>
      </c>
      <c r="B15" s="537" t="s">
        <v>28</v>
      </c>
      <c r="C15" s="537" t="s">
        <v>108</v>
      </c>
      <c r="D15" s="28">
        <f t="shared" si="7"/>
        <v>74</v>
      </c>
      <c r="E15" s="48">
        <f t="shared" si="8"/>
        <v>37</v>
      </c>
      <c r="F15" s="415"/>
      <c r="G15" s="415"/>
      <c r="H15" s="415">
        <v>3</v>
      </c>
      <c r="I15" s="415">
        <v>1</v>
      </c>
      <c r="J15" s="415"/>
      <c r="K15" s="418"/>
      <c r="L15" s="359"/>
      <c r="M15" s="415">
        <v>1</v>
      </c>
      <c r="N15" s="415">
        <v>3</v>
      </c>
      <c r="O15" s="415"/>
      <c r="P15" s="415">
        <v>2</v>
      </c>
      <c r="Q15" s="415"/>
      <c r="R15" s="415"/>
      <c r="S15" s="415">
        <v>1</v>
      </c>
      <c r="T15" s="424"/>
      <c r="U15" s="351"/>
      <c r="V15" s="373"/>
      <c r="W15" s="347">
        <v>1</v>
      </c>
      <c r="X15" s="347">
        <v>3</v>
      </c>
      <c r="Y15" s="347"/>
      <c r="Z15" s="347"/>
      <c r="AA15" s="347"/>
      <c r="AB15" s="347"/>
      <c r="AC15" s="351"/>
      <c r="AD15" s="373">
        <v>2</v>
      </c>
      <c r="AE15" s="347">
        <v>2</v>
      </c>
      <c r="AF15" s="347">
        <v>3</v>
      </c>
      <c r="AG15" s="347"/>
      <c r="AH15" s="347">
        <v>3</v>
      </c>
      <c r="AI15" s="347"/>
      <c r="AJ15" s="347">
        <v>2</v>
      </c>
      <c r="AK15" s="347">
        <v>3</v>
      </c>
      <c r="AL15" s="351"/>
      <c r="AM15" s="359"/>
      <c r="AN15" s="347">
        <v>1</v>
      </c>
      <c r="AO15" s="347">
        <v>3</v>
      </c>
      <c r="AP15" s="347"/>
      <c r="AQ15" s="347"/>
      <c r="AR15" s="347"/>
      <c r="AS15" s="347">
        <v>3</v>
      </c>
      <c r="AT15" s="347"/>
      <c r="AU15" s="347"/>
      <c r="AV15" s="351"/>
      <c r="AW15" s="354">
        <v>2</v>
      </c>
      <c r="AX15" s="347"/>
      <c r="AY15" s="347">
        <v>2</v>
      </c>
      <c r="AZ15" s="85"/>
      <c r="BA15" s="85">
        <v>2</v>
      </c>
      <c r="BB15" s="85"/>
      <c r="BC15" s="85"/>
      <c r="BD15" s="85"/>
      <c r="BE15" s="302"/>
      <c r="BF15" s="344">
        <v>3</v>
      </c>
      <c r="BG15" s="85"/>
      <c r="BH15" s="85">
        <v>2</v>
      </c>
      <c r="BI15" s="85"/>
      <c r="BJ15" s="85">
        <v>3</v>
      </c>
      <c r="BK15" s="85">
        <v>2</v>
      </c>
      <c r="BL15" s="85">
        <v>2</v>
      </c>
      <c r="BM15" s="85"/>
      <c r="BN15" s="85"/>
      <c r="BO15" s="302"/>
      <c r="BP15" s="326">
        <v>1</v>
      </c>
      <c r="BQ15" s="85">
        <v>2</v>
      </c>
      <c r="BR15" s="85">
        <v>1</v>
      </c>
      <c r="BS15" s="85"/>
      <c r="BT15" s="40">
        <v>3</v>
      </c>
      <c r="BU15" s="40">
        <v>1</v>
      </c>
      <c r="BV15" s="40">
        <v>3</v>
      </c>
      <c r="BW15" s="40"/>
      <c r="BX15" s="40"/>
      <c r="BY15" s="123"/>
      <c r="BZ15" s="316">
        <v>3</v>
      </c>
      <c r="CA15" s="40"/>
      <c r="CB15" s="40"/>
      <c r="CC15" s="40"/>
      <c r="CD15" s="40"/>
      <c r="CE15" s="40"/>
      <c r="CF15" s="85"/>
      <c r="CG15" s="41"/>
      <c r="CH15" s="123">
        <v>1</v>
      </c>
      <c r="CI15" s="40"/>
      <c r="CJ15" s="40"/>
      <c r="CK15" s="40"/>
      <c r="CL15" s="40"/>
      <c r="CM15" s="40"/>
      <c r="CN15" s="40"/>
      <c r="CO15" s="40">
        <v>1</v>
      </c>
      <c r="CP15" s="126"/>
      <c r="CQ15" s="40">
        <v>1</v>
      </c>
      <c r="CR15" s="40"/>
      <c r="CS15" s="40"/>
      <c r="CT15" s="40"/>
      <c r="CU15" s="40"/>
      <c r="CV15" s="40"/>
      <c r="CW15" s="40"/>
      <c r="CX15" s="123">
        <v>1</v>
      </c>
      <c r="CY15" s="41">
        <v>1</v>
      </c>
    </row>
    <row r="16" spans="1:103" s="26" customFormat="1" ht="12.75" customHeight="1">
      <c r="A16" s="18">
        <f t="shared" si="9"/>
        <v>10</v>
      </c>
      <c r="B16" s="537" t="s">
        <v>11</v>
      </c>
      <c r="C16" s="537" t="s">
        <v>12</v>
      </c>
      <c r="D16" s="28">
        <f t="shared" si="7"/>
        <v>65</v>
      </c>
      <c r="E16" s="48">
        <f t="shared" si="8"/>
        <v>25</v>
      </c>
      <c r="F16" s="415">
        <v>3</v>
      </c>
      <c r="G16" s="415"/>
      <c r="H16" s="415">
        <v>3</v>
      </c>
      <c r="I16" s="415"/>
      <c r="J16" s="415"/>
      <c r="K16" s="418"/>
      <c r="L16" s="359">
        <v>2</v>
      </c>
      <c r="M16" s="415"/>
      <c r="N16" s="415">
        <v>3</v>
      </c>
      <c r="O16" s="415"/>
      <c r="P16" s="415"/>
      <c r="Q16" s="415"/>
      <c r="R16" s="415"/>
      <c r="S16" s="415"/>
      <c r="T16" s="424"/>
      <c r="U16" s="351"/>
      <c r="V16" s="373"/>
      <c r="W16" s="347"/>
      <c r="X16" s="347">
        <v>3</v>
      </c>
      <c r="Y16" s="347"/>
      <c r="Z16" s="347">
        <v>3</v>
      </c>
      <c r="AA16" s="347"/>
      <c r="AB16" s="347"/>
      <c r="AC16" s="351"/>
      <c r="AD16" s="373"/>
      <c r="AE16" s="347">
        <v>2</v>
      </c>
      <c r="AF16" s="347">
        <v>3</v>
      </c>
      <c r="AG16" s="347"/>
      <c r="AH16" s="347"/>
      <c r="AI16" s="347">
        <v>2</v>
      </c>
      <c r="AJ16" s="347"/>
      <c r="AK16" s="347">
        <v>3</v>
      </c>
      <c r="AL16" s="351"/>
      <c r="AM16" s="359"/>
      <c r="AN16" s="347"/>
      <c r="AO16" s="347">
        <v>3</v>
      </c>
      <c r="AP16" s="347"/>
      <c r="AQ16" s="347"/>
      <c r="AR16" s="347"/>
      <c r="AS16" s="347">
        <v>3</v>
      </c>
      <c r="AT16" s="347"/>
      <c r="AU16" s="347">
        <v>3</v>
      </c>
      <c r="AV16" s="351"/>
      <c r="AW16" s="354"/>
      <c r="AX16" s="347"/>
      <c r="AY16" s="347"/>
      <c r="AZ16" s="85"/>
      <c r="BA16" s="85">
        <v>2</v>
      </c>
      <c r="BB16" s="85"/>
      <c r="BC16" s="85"/>
      <c r="BD16" s="85"/>
      <c r="BE16" s="302"/>
      <c r="BF16" s="344">
        <v>3</v>
      </c>
      <c r="BG16" s="85"/>
      <c r="BH16" s="85"/>
      <c r="BI16" s="85"/>
      <c r="BJ16" s="85">
        <v>3</v>
      </c>
      <c r="BK16" s="85">
        <v>2</v>
      </c>
      <c r="BL16" s="85"/>
      <c r="BM16" s="85">
        <v>2</v>
      </c>
      <c r="BN16" s="85"/>
      <c r="BO16" s="302">
        <v>2</v>
      </c>
      <c r="BP16" s="326"/>
      <c r="BQ16" s="85">
        <v>2</v>
      </c>
      <c r="BR16" s="85"/>
      <c r="BS16" s="85"/>
      <c r="BT16" s="40">
        <v>3</v>
      </c>
      <c r="BU16" s="40"/>
      <c r="BV16" s="40">
        <v>3</v>
      </c>
      <c r="BW16" s="40"/>
      <c r="BX16" s="40"/>
      <c r="BY16" s="123"/>
      <c r="BZ16" s="316">
        <v>3</v>
      </c>
      <c r="CA16" s="40"/>
      <c r="CB16" s="40"/>
      <c r="CC16" s="40"/>
      <c r="CD16" s="40">
        <v>2</v>
      </c>
      <c r="CE16" s="40"/>
      <c r="CF16" s="40"/>
      <c r="CG16" s="41">
        <v>2</v>
      </c>
      <c r="CH16" s="123"/>
      <c r="CI16" s="40"/>
      <c r="CJ16" s="40"/>
      <c r="CK16" s="40"/>
      <c r="CL16" s="40"/>
      <c r="CM16" s="40"/>
      <c r="CN16" s="40"/>
      <c r="CO16" s="40"/>
      <c r="CP16" s="126"/>
      <c r="CQ16" s="40"/>
      <c r="CR16" s="40"/>
      <c r="CS16" s="40"/>
      <c r="CT16" s="40"/>
      <c r="CU16" s="40"/>
      <c r="CV16" s="40"/>
      <c r="CW16" s="40"/>
      <c r="CX16" s="123"/>
      <c r="CY16" s="41"/>
    </row>
    <row r="17" spans="1:103" s="26" customFormat="1" ht="12.75" customHeight="1">
      <c r="A17" s="18">
        <f t="shared" si="9"/>
        <v>11</v>
      </c>
      <c r="B17" s="537" t="s">
        <v>208</v>
      </c>
      <c r="C17" s="537" t="s">
        <v>209</v>
      </c>
      <c r="D17" s="28">
        <f t="shared" si="7"/>
        <v>64</v>
      </c>
      <c r="E17" s="48">
        <f t="shared" si="8"/>
        <v>24</v>
      </c>
      <c r="F17" s="415">
        <v>3</v>
      </c>
      <c r="G17" s="415"/>
      <c r="H17" s="415"/>
      <c r="I17" s="415"/>
      <c r="J17" s="415"/>
      <c r="K17" s="418"/>
      <c r="L17" s="359"/>
      <c r="M17" s="415"/>
      <c r="N17" s="415">
        <v>3</v>
      </c>
      <c r="O17" s="415"/>
      <c r="P17" s="415">
        <v>2</v>
      </c>
      <c r="Q17" s="415"/>
      <c r="R17" s="415">
        <v>3</v>
      </c>
      <c r="S17" s="415"/>
      <c r="T17" s="424">
        <v>3</v>
      </c>
      <c r="U17" s="351"/>
      <c r="V17" s="373"/>
      <c r="W17" s="347"/>
      <c r="X17" s="347">
        <v>3</v>
      </c>
      <c r="Y17" s="347"/>
      <c r="Z17" s="347">
        <v>3</v>
      </c>
      <c r="AA17" s="347"/>
      <c r="AB17" s="347"/>
      <c r="AC17" s="351"/>
      <c r="AD17" s="373"/>
      <c r="AE17" s="347"/>
      <c r="AF17" s="347">
        <v>3</v>
      </c>
      <c r="AG17" s="347"/>
      <c r="AH17" s="347"/>
      <c r="AI17" s="347"/>
      <c r="AJ17" s="347"/>
      <c r="AK17" s="347">
        <v>3</v>
      </c>
      <c r="AL17" s="351"/>
      <c r="AM17" s="359">
        <v>2</v>
      </c>
      <c r="AN17" s="347"/>
      <c r="AO17" s="347">
        <v>3</v>
      </c>
      <c r="AP17" s="347"/>
      <c r="AQ17" s="347">
        <v>2</v>
      </c>
      <c r="AR17" s="347"/>
      <c r="AS17" s="347">
        <v>3</v>
      </c>
      <c r="AT17" s="347"/>
      <c r="AU17" s="347">
        <v>3</v>
      </c>
      <c r="AV17" s="351"/>
      <c r="AW17" s="354"/>
      <c r="AX17" s="347"/>
      <c r="AY17" s="347"/>
      <c r="AZ17" s="85"/>
      <c r="BA17" s="85">
        <v>2</v>
      </c>
      <c r="BB17" s="85"/>
      <c r="BC17" s="85"/>
      <c r="BD17" s="85"/>
      <c r="BE17" s="302"/>
      <c r="BF17" s="344"/>
      <c r="BG17" s="85"/>
      <c r="BH17" s="85"/>
      <c r="BI17" s="85">
        <v>3</v>
      </c>
      <c r="BJ17" s="85"/>
      <c r="BK17" s="85">
        <v>2</v>
      </c>
      <c r="BL17" s="85"/>
      <c r="BM17" s="85">
        <v>2</v>
      </c>
      <c r="BN17" s="85"/>
      <c r="BO17" s="302"/>
      <c r="BP17" s="326"/>
      <c r="BQ17" s="85">
        <v>2</v>
      </c>
      <c r="BR17" s="85"/>
      <c r="BS17" s="85"/>
      <c r="BT17" s="40">
        <v>3</v>
      </c>
      <c r="BU17" s="40"/>
      <c r="BV17" s="40">
        <v>3</v>
      </c>
      <c r="BW17" s="40"/>
      <c r="BX17" s="40"/>
      <c r="BY17" s="123"/>
      <c r="BZ17" s="316">
        <v>3</v>
      </c>
      <c r="CA17" s="40"/>
      <c r="CB17" s="40">
        <v>2</v>
      </c>
      <c r="CC17" s="40"/>
      <c r="CD17" s="40"/>
      <c r="CE17" s="40"/>
      <c r="CF17" s="85">
        <v>3</v>
      </c>
      <c r="CG17" s="41"/>
      <c r="CH17" s="123"/>
      <c r="CI17" s="40"/>
      <c r="CJ17" s="40"/>
      <c r="CK17" s="40"/>
      <c r="CL17" s="40"/>
      <c r="CM17" s="40"/>
      <c r="CN17" s="40"/>
      <c r="CO17" s="40"/>
      <c r="CP17" s="126"/>
      <c r="CQ17" s="40"/>
      <c r="CR17" s="40"/>
      <c r="CS17" s="40"/>
      <c r="CT17" s="40"/>
      <c r="CU17" s="40"/>
      <c r="CV17" s="40"/>
      <c r="CW17" s="40"/>
      <c r="CX17" s="123"/>
      <c r="CY17" s="41"/>
    </row>
    <row r="18" spans="1:103" s="26" customFormat="1" ht="12.75" customHeight="1">
      <c r="A18" s="18">
        <f t="shared" si="9"/>
        <v>12</v>
      </c>
      <c r="B18" s="537" t="s">
        <v>95</v>
      </c>
      <c r="C18" s="537" t="s">
        <v>118</v>
      </c>
      <c r="D18" s="28">
        <f t="shared" si="7"/>
        <v>62</v>
      </c>
      <c r="E18" s="48">
        <f t="shared" si="8"/>
        <v>28</v>
      </c>
      <c r="F18" s="415"/>
      <c r="G18" s="415"/>
      <c r="H18" s="415"/>
      <c r="I18" s="415"/>
      <c r="J18" s="415"/>
      <c r="K18" s="418"/>
      <c r="L18" s="359"/>
      <c r="M18" s="415"/>
      <c r="N18" s="415"/>
      <c r="O18" s="415"/>
      <c r="P18" s="415"/>
      <c r="Q18" s="415"/>
      <c r="R18" s="415"/>
      <c r="S18" s="415"/>
      <c r="T18" s="424"/>
      <c r="U18" s="351"/>
      <c r="V18" s="373"/>
      <c r="W18" s="347"/>
      <c r="X18" s="347"/>
      <c r="Y18" s="347"/>
      <c r="Z18" s="347"/>
      <c r="AA18" s="347"/>
      <c r="AB18" s="347"/>
      <c r="AC18" s="351"/>
      <c r="AD18" s="373"/>
      <c r="AE18" s="347">
        <v>2</v>
      </c>
      <c r="AF18" s="347">
        <v>3</v>
      </c>
      <c r="AG18" s="347"/>
      <c r="AH18" s="347"/>
      <c r="AI18" s="347">
        <v>2</v>
      </c>
      <c r="AJ18" s="347">
        <v>2</v>
      </c>
      <c r="AK18" s="347">
        <v>3</v>
      </c>
      <c r="AL18" s="351"/>
      <c r="AM18" s="359"/>
      <c r="AN18" s="347">
        <v>1</v>
      </c>
      <c r="AO18" s="347">
        <v>3</v>
      </c>
      <c r="AP18" s="347">
        <v>1</v>
      </c>
      <c r="AQ18" s="347">
        <v>2</v>
      </c>
      <c r="AR18" s="347"/>
      <c r="AS18" s="347"/>
      <c r="AT18" s="347"/>
      <c r="AU18" s="347">
        <v>3</v>
      </c>
      <c r="AV18" s="351"/>
      <c r="AW18" s="354">
        <v>2</v>
      </c>
      <c r="AX18" s="347">
        <v>2</v>
      </c>
      <c r="AY18" s="347"/>
      <c r="AZ18" s="85">
        <v>2</v>
      </c>
      <c r="BA18" s="85">
        <v>2</v>
      </c>
      <c r="BB18" s="85"/>
      <c r="BC18" s="85"/>
      <c r="BD18" s="85"/>
      <c r="BE18" s="302"/>
      <c r="BF18" s="344">
        <v>3</v>
      </c>
      <c r="BG18" s="85">
        <v>2</v>
      </c>
      <c r="BH18" s="85">
        <v>2</v>
      </c>
      <c r="BI18" s="85">
        <v>3</v>
      </c>
      <c r="BJ18" s="85">
        <v>3</v>
      </c>
      <c r="BK18" s="85">
        <v>2</v>
      </c>
      <c r="BL18" s="85"/>
      <c r="BM18" s="85">
        <v>2</v>
      </c>
      <c r="BN18" s="85"/>
      <c r="BO18" s="302"/>
      <c r="BP18" s="326">
        <v>1</v>
      </c>
      <c r="BQ18" s="85">
        <v>2</v>
      </c>
      <c r="BR18" s="85"/>
      <c r="BS18" s="85"/>
      <c r="BT18" s="40">
        <v>3</v>
      </c>
      <c r="BU18" s="40"/>
      <c r="BV18" s="40">
        <v>3</v>
      </c>
      <c r="BW18" s="40"/>
      <c r="BX18" s="40">
        <v>3</v>
      </c>
      <c r="BY18" s="123"/>
      <c r="BZ18" s="316"/>
      <c r="CA18" s="40"/>
      <c r="CB18" s="40">
        <v>2</v>
      </c>
      <c r="CC18" s="40"/>
      <c r="CD18" s="40"/>
      <c r="CE18" s="40"/>
      <c r="CF18" s="40"/>
      <c r="CG18" s="41"/>
      <c r="CH18" s="123"/>
      <c r="CI18" s="40"/>
      <c r="CJ18" s="40"/>
      <c r="CK18" s="40"/>
      <c r="CL18" s="40"/>
      <c r="CM18" s="40"/>
      <c r="CN18" s="40"/>
      <c r="CO18" s="40">
        <v>1</v>
      </c>
      <c r="CP18" s="126"/>
      <c r="CQ18" s="40"/>
      <c r="CR18" s="40"/>
      <c r="CS18" s="40"/>
      <c r="CT18" s="40"/>
      <c r="CU18" s="40"/>
      <c r="CV18" s="40"/>
      <c r="CW18" s="40"/>
      <c r="CX18" s="123"/>
      <c r="CY18" s="41"/>
    </row>
    <row r="19" spans="1:103" s="26" customFormat="1" ht="12.75" customHeight="1">
      <c r="A19" s="18">
        <f t="shared" si="9"/>
        <v>13</v>
      </c>
      <c r="B19" s="537" t="s">
        <v>84</v>
      </c>
      <c r="C19" s="537" t="s">
        <v>85</v>
      </c>
      <c r="D19" s="28">
        <f t="shared" si="7"/>
        <v>61</v>
      </c>
      <c r="E19" s="48">
        <f t="shared" si="8"/>
        <v>25</v>
      </c>
      <c r="F19" s="415"/>
      <c r="G19" s="415"/>
      <c r="H19" s="415">
        <v>3</v>
      </c>
      <c r="I19" s="415"/>
      <c r="J19" s="415"/>
      <c r="K19" s="418"/>
      <c r="L19" s="444">
        <v>2</v>
      </c>
      <c r="M19" s="415"/>
      <c r="N19" s="415">
        <v>3</v>
      </c>
      <c r="O19" s="415"/>
      <c r="P19" s="415">
        <v>2</v>
      </c>
      <c r="Q19" s="415"/>
      <c r="R19" s="415">
        <v>3</v>
      </c>
      <c r="S19" s="415"/>
      <c r="T19" s="424"/>
      <c r="U19" s="351"/>
      <c r="V19" s="373"/>
      <c r="W19" s="347"/>
      <c r="X19" s="347">
        <v>3</v>
      </c>
      <c r="Y19" s="347"/>
      <c r="Z19" s="347"/>
      <c r="AA19" s="347"/>
      <c r="AB19" s="347">
        <v>2</v>
      </c>
      <c r="AC19" s="351"/>
      <c r="AD19" s="373">
        <v>2</v>
      </c>
      <c r="AE19" s="347"/>
      <c r="AF19" s="347"/>
      <c r="AG19" s="347"/>
      <c r="AH19" s="347">
        <v>3</v>
      </c>
      <c r="AI19" s="347"/>
      <c r="AJ19" s="347">
        <v>2</v>
      </c>
      <c r="AK19" s="347">
        <v>3</v>
      </c>
      <c r="AL19" s="351"/>
      <c r="AM19" s="359">
        <v>2</v>
      </c>
      <c r="AN19" s="347"/>
      <c r="AO19" s="347">
        <v>3</v>
      </c>
      <c r="AP19" s="347"/>
      <c r="AQ19" s="347"/>
      <c r="AR19" s="347"/>
      <c r="AS19" s="347"/>
      <c r="AT19" s="347"/>
      <c r="AU19" s="347"/>
      <c r="AV19" s="351"/>
      <c r="AW19" s="354">
        <v>2</v>
      </c>
      <c r="AX19" s="347"/>
      <c r="AY19" s="347"/>
      <c r="AZ19" s="85">
        <v>2</v>
      </c>
      <c r="BA19" s="85"/>
      <c r="BB19" s="85"/>
      <c r="BC19" s="85"/>
      <c r="BD19" s="85"/>
      <c r="BE19" s="302"/>
      <c r="BF19" s="344">
        <v>3</v>
      </c>
      <c r="BG19" s="85"/>
      <c r="BH19" s="85"/>
      <c r="BI19" s="85"/>
      <c r="BJ19" s="85">
        <v>3</v>
      </c>
      <c r="BK19" s="85">
        <v>2</v>
      </c>
      <c r="BL19" s="85"/>
      <c r="BM19" s="85">
        <v>2</v>
      </c>
      <c r="BN19" s="85"/>
      <c r="BO19" s="302"/>
      <c r="BP19" s="326"/>
      <c r="BQ19" s="85"/>
      <c r="BR19" s="85"/>
      <c r="BS19" s="85"/>
      <c r="BT19" s="40">
        <v>3</v>
      </c>
      <c r="BU19" s="40"/>
      <c r="BV19" s="40"/>
      <c r="BW19" s="40"/>
      <c r="BX19" s="40"/>
      <c r="BY19" s="123"/>
      <c r="BZ19" s="316">
        <v>3</v>
      </c>
      <c r="CA19" s="40"/>
      <c r="CB19" s="40">
        <v>2</v>
      </c>
      <c r="CC19" s="40"/>
      <c r="CD19" s="40">
        <v>2</v>
      </c>
      <c r="CE19" s="40"/>
      <c r="CF19" s="85">
        <v>3</v>
      </c>
      <c r="CG19" s="41"/>
      <c r="CH19" s="123"/>
      <c r="CI19" s="40"/>
      <c r="CJ19" s="40"/>
      <c r="CK19" s="40"/>
      <c r="CL19" s="40"/>
      <c r="CM19" s="40"/>
      <c r="CN19" s="40"/>
      <c r="CO19" s="40"/>
      <c r="CP19" s="126"/>
      <c r="CQ19" s="40"/>
      <c r="CR19" s="40"/>
      <c r="CS19" s="40"/>
      <c r="CT19" s="40"/>
      <c r="CU19" s="40"/>
      <c r="CV19" s="40"/>
      <c r="CW19" s="40"/>
      <c r="CX19" s="123">
        <v>1</v>
      </c>
      <c r="CY19" s="41"/>
    </row>
    <row r="20" spans="1:103" s="26" customFormat="1" ht="12.75" customHeight="1">
      <c r="A20" s="18">
        <f t="shared" si="9"/>
        <v>14</v>
      </c>
      <c r="B20" s="537" t="s">
        <v>191</v>
      </c>
      <c r="C20" s="537" t="s">
        <v>36</v>
      </c>
      <c r="D20" s="28">
        <f t="shared" si="7"/>
        <v>58</v>
      </c>
      <c r="E20" s="48">
        <f t="shared" si="8"/>
        <v>28</v>
      </c>
      <c r="F20" s="415"/>
      <c r="G20" s="415"/>
      <c r="H20" s="415"/>
      <c r="I20" s="415"/>
      <c r="J20" s="415">
        <v>3</v>
      </c>
      <c r="K20" s="418">
        <v>1</v>
      </c>
      <c r="L20" s="444"/>
      <c r="M20" s="415"/>
      <c r="N20" s="415">
        <v>3</v>
      </c>
      <c r="O20" s="415"/>
      <c r="P20" s="415"/>
      <c r="Q20" s="415">
        <v>2</v>
      </c>
      <c r="R20" s="415">
        <v>3</v>
      </c>
      <c r="S20" s="415"/>
      <c r="T20" s="424">
        <v>3</v>
      </c>
      <c r="U20" s="351"/>
      <c r="V20" s="373"/>
      <c r="W20" s="347"/>
      <c r="X20" s="347">
        <v>3</v>
      </c>
      <c r="Y20" s="347"/>
      <c r="Z20" s="347">
        <v>3</v>
      </c>
      <c r="AA20" s="347"/>
      <c r="AB20" s="347">
        <v>2</v>
      </c>
      <c r="AC20" s="351"/>
      <c r="AD20" s="373"/>
      <c r="AE20" s="347"/>
      <c r="AF20" s="347"/>
      <c r="AG20" s="347">
        <v>2</v>
      </c>
      <c r="AH20" s="347"/>
      <c r="AI20" s="347"/>
      <c r="AJ20" s="347"/>
      <c r="AK20" s="347"/>
      <c r="AL20" s="351"/>
      <c r="AM20" s="359"/>
      <c r="AN20" s="347"/>
      <c r="AO20" s="347"/>
      <c r="AP20" s="347">
        <v>1</v>
      </c>
      <c r="AQ20" s="347"/>
      <c r="AR20" s="347">
        <v>2</v>
      </c>
      <c r="AS20" s="347"/>
      <c r="AT20" s="347"/>
      <c r="AU20" s="347">
        <v>3</v>
      </c>
      <c r="AV20" s="351"/>
      <c r="AW20" s="354"/>
      <c r="AX20" s="347"/>
      <c r="AY20" s="347"/>
      <c r="AZ20" s="85">
        <v>2</v>
      </c>
      <c r="BA20" s="85"/>
      <c r="BB20" s="85">
        <v>2</v>
      </c>
      <c r="BC20" s="85"/>
      <c r="BD20" s="85"/>
      <c r="BE20" s="302">
        <v>2</v>
      </c>
      <c r="BF20" s="344"/>
      <c r="BG20" s="85"/>
      <c r="BH20" s="85"/>
      <c r="BI20" s="85">
        <v>3</v>
      </c>
      <c r="BJ20" s="85">
        <v>3</v>
      </c>
      <c r="BK20" s="85"/>
      <c r="BL20" s="85">
        <v>2</v>
      </c>
      <c r="BM20" s="85">
        <v>2</v>
      </c>
      <c r="BN20" s="85"/>
      <c r="BO20" s="302"/>
      <c r="BP20" s="326"/>
      <c r="BQ20" s="85"/>
      <c r="BR20" s="85"/>
      <c r="BS20" s="85"/>
      <c r="BT20" s="40"/>
      <c r="BU20" s="40"/>
      <c r="BV20" s="85"/>
      <c r="BW20" s="40"/>
      <c r="BX20" s="40"/>
      <c r="BY20" s="123"/>
      <c r="BZ20" s="316"/>
      <c r="CA20" s="85">
        <v>1</v>
      </c>
      <c r="CB20" s="40">
        <v>2</v>
      </c>
      <c r="CC20" s="85"/>
      <c r="CD20" s="40">
        <v>2</v>
      </c>
      <c r="CE20" s="40"/>
      <c r="CF20" s="120"/>
      <c r="CG20" s="41">
        <v>2</v>
      </c>
      <c r="CH20" s="123">
        <v>1</v>
      </c>
      <c r="CI20" s="40"/>
      <c r="CJ20" s="40"/>
      <c r="CK20" s="40"/>
      <c r="CL20" s="85"/>
      <c r="CM20" s="40"/>
      <c r="CN20" s="40"/>
      <c r="CO20" s="40"/>
      <c r="CP20" s="126">
        <v>1</v>
      </c>
      <c r="CQ20" s="40"/>
      <c r="CR20" s="85">
        <v>1</v>
      </c>
      <c r="CS20" s="40"/>
      <c r="CT20" s="85"/>
      <c r="CU20" s="40"/>
      <c r="CV20" s="40"/>
      <c r="CW20" s="120">
        <v>1</v>
      </c>
      <c r="CX20" s="308"/>
      <c r="CY20" s="41"/>
    </row>
    <row r="21" spans="1:103" s="26" customFormat="1" ht="12.75" customHeight="1">
      <c r="A21" s="18">
        <f t="shared" si="9"/>
        <v>15</v>
      </c>
      <c r="B21" s="537" t="s">
        <v>37</v>
      </c>
      <c r="C21" s="537" t="s">
        <v>120</v>
      </c>
      <c r="D21" s="28">
        <f t="shared" si="7"/>
        <v>57</v>
      </c>
      <c r="E21" s="48">
        <f t="shared" si="8"/>
        <v>22</v>
      </c>
      <c r="F21" s="415">
        <v>3</v>
      </c>
      <c r="G21" s="415"/>
      <c r="H21" s="415">
        <v>3</v>
      </c>
      <c r="I21" s="415"/>
      <c r="J21" s="415">
        <v>3</v>
      </c>
      <c r="K21" s="418"/>
      <c r="L21" s="444"/>
      <c r="M21" s="415"/>
      <c r="N21" s="415">
        <v>3</v>
      </c>
      <c r="O21" s="415"/>
      <c r="P21" s="415">
        <v>2</v>
      </c>
      <c r="Q21" s="415"/>
      <c r="R21" s="415">
        <v>3</v>
      </c>
      <c r="S21" s="415"/>
      <c r="T21" s="424"/>
      <c r="U21" s="351"/>
      <c r="V21" s="373"/>
      <c r="W21" s="347"/>
      <c r="X21" s="347"/>
      <c r="Y21" s="347"/>
      <c r="Z21" s="347">
        <v>3</v>
      </c>
      <c r="AA21" s="347"/>
      <c r="AB21" s="347"/>
      <c r="AC21" s="351"/>
      <c r="AD21" s="373"/>
      <c r="AE21" s="347"/>
      <c r="AF21" s="347"/>
      <c r="AG21" s="347"/>
      <c r="AH21" s="347"/>
      <c r="AI21" s="347"/>
      <c r="AJ21" s="347">
        <v>2</v>
      </c>
      <c r="AK21" s="347">
        <v>3</v>
      </c>
      <c r="AL21" s="351"/>
      <c r="AM21" s="359"/>
      <c r="AN21" s="347">
        <v>1</v>
      </c>
      <c r="AO21" s="347">
        <v>3</v>
      </c>
      <c r="AP21" s="347"/>
      <c r="AQ21" s="347">
        <v>2</v>
      </c>
      <c r="AR21" s="347"/>
      <c r="AS21" s="347">
        <v>3</v>
      </c>
      <c r="AT21" s="347"/>
      <c r="AU21" s="347">
        <v>3</v>
      </c>
      <c r="AV21" s="351"/>
      <c r="AW21" s="354">
        <v>2</v>
      </c>
      <c r="AX21" s="347"/>
      <c r="AY21" s="347"/>
      <c r="AZ21" s="85"/>
      <c r="BA21" s="85"/>
      <c r="BB21" s="85"/>
      <c r="BC21" s="85"/>
      <c r="BD21" s="85"/>
      <c r="BE21" s="302"/>
      <c r="BF21" s="344"/>
      <c r="BG21" s="85"/>
      <c r="BH21" s="85"/>
      <c r="BI21" s="85"/>
      <c r="BJ21" s="85"/>
      <c r="BK21" s="85"/>
      <c r="BL21" s="85"/>
      <c r="BM21" s="85">
        <v>2</v>
      </c>
      <c r="BN21" s="85"/>
      <c r="BO21" s="302"/>
      <c r="BP21" s="326"/>
      <c r="BQ21" s="85">
        <v>2</v>
      </c>
      <c r="BR21" s="85"/>
      <c r="BS21" s="85"/>
      <c r="BT21" s="40">
        <v>3</v>
      </c>
      <c r="BU21" s="40"/>
      <c r="BV21" s="85">
        <v>3</v>
      </c>
      <c r="BW21" s="40"/>
      <c r="BX21" s="40">
        <v>3</v>
      </c>
      <c r="BY21" s="123"/>
      <c r="BZ21" s="316">
        <v>3</v>
      </c>
      <c r="CA21" s="85"/>
      <c r="CB21" s="40">
        <v>2</v>
      </c>
      <c r="CC21" s="85"/>
      <c r="CD21" s="40"/>
      <c r="CE21" s="40"/>
      <c r="CF21" s="40"/>
      <c r="CG21" s="41"/>
      <c r="CH21" s="123"/>
      <c r="CI21" s="40"/>
      <c r="CJ21" s="40"/>
      <c r="CK21" s="40"/>
      <c r="CL21" s="85"/>
      <c r="CM21" s="40"/>
      <c r="CN21" s="40"/>
      <c r="CO21" s="40"/>
      <c r="CP21" s="126"/>
      <c r="CQ21" s="40"/>
      <c r="CR21" s="85"/>
      <c r="CS21" s="40"/>
      <c r="CT21" s="85"/>
      <c r="CU21" s="40"/>
      <c r="CV21" s="40"/>
      <c r="CW21" s="40"/>
      <c r="CX21" s="123"/>
      <c r="CY21" s="41"/>
    </row>
    <row r="22" spans="1:103" s="26" customFormat="1" ht="12.75" customHeight="1">
      <c r="A22" s="18">
        <f t="shared" si="9"/>
        <v>16</v>
      </c>
      <c r="B22" s="537" t="s">
        <v>28</v>
      </c>
      <c r="C22" s="537" t="s">
        <v>18</v>
      </c>
      <c r="D22" s="28">
        <f t="shared" si="7"/>
        <v>51</v>
      </c>
      <c r="E22" s="48">
        <f t="shared" si="8"/>
        <v>19</v>
      </c>
      <c r="F22" s="415"/>
      <c r="G22" s="415"/>
      <c r="H22" s="415"/>
      <c r="I22" s="415"/>
      <c r="J22" s="415"/>
      <c r="K22" s="418"/>
      <c r="L22" s="444"/>
      <c r="M22" s="415"/>
      <c r="N22" s="415">
        <v>3</v>
      </c>
      <c r="O22" s="415"/>
      <c r="P22" s="415">
        <v>2</v>
      </c>
      <c r="Q22" s="415"/>
      <c r="R22" s="415">
        <v>3</v>
      </c>
      <c r="S22" s="415"/>
      <c r="T22" s="424"/>
      <c r="U22" s="351"/>
      <c r="V22" s="373"/>
      <c r="W22" s="347"/>
      <c r="X22" s="347">
        <v>3</v>
      </c>
      <c r="Y22" s="347"/>
      <c r="Z22" s="347"/>
      <c r="AA22" s="347"/>
      <c r="AB22" s="347"/>
      <c r="AC22" s="351"/>
      <c r="AD22" s="373">
        <v>2</v>
      </c>
      <c r="AE22" s="347"/>
      <c r="AF22" s="347">
        <v>3</v>
      </c>
      <c r="AG22" s="347"/>
      <c r="AH22" s="347">
        <v>3</v>
      </c>
      <c r="AI22" s="347"/>
      <c r="AJ22" s="347"/>
      <c r="AK22" s="347">
        <v>3</v>
      </c>
      <c r="AL22" s="351"/>
      <c r="AM22" s="359"/>
      <c r="AN22" s="347"/>
      <c r="AO22" s="347">
        <v>3</v>
      </c>
      <c r="AP22" s="347"/>
      <c r="AQ22" s="347"/>
      <c r="AR22" s="347"/>
      <c r="AS22" s="347">
        <v>3</v>
      </c>
      <c r="AT22" s="347"/>
      <c r="AU22" s="347">
        <v>3</v>
      </c>
      <c r="AV22" s="351"/>
      <c r="AW22" s="354"/>
      <c r="AX22" s="347"/>
      <c r="AY22" s="347"/>
      <c r="AZ22" s="85"/>
      <c r="BA22" s="85">
        <v>2</v>
      </c>
      <c r="BB22" s="85"/>
      <c r="BC22" s="85"/>
      <c r="BD22" s="85"/>
      <c r="BE22" s="302"/>
      <c r="BF22" s="344">
        <v>3</v>
      </c>
      <c r="BG22" s="85"/>
      <c r="BH22" s="85"/>
      <c r="BI22" s="85">
        <v>3</v>
      </c>
      <c r="BJ22" s="85">
        <v>3</v>
      </c>
      <c r="BK22" s="85"/>
      <c r="BL22" s="85"/>
      <c r="BM22" s="85">
        <v>2</v>
      </c>
      <c r="BN22" s="85"/>
      <c r="BO22" s="302"/>
      <c r="BP22" s="326"/>
      <c r="BQ22" s="85">
        <v>2</v>
      </c>
      <c r="BR22" s="85"/>
      <c r="BS22" s="85"/>
      <c r="BT22" s="40">
        <v>3</v>
      </c>
      <c r="BU22" s="40"/>
      <c r="BV22" s="40"/>
      <c r="BW22" s="40"/>
      <c r="BX22" s="40"/>
      <c r="BY22" s="123"/>
      <c r="BZ22" s="316"/>
      <c r="CA22" s="40"/>
      <c r="CB22" s="40">
        <v>2</v>
      </c>
      <c r="CC22" s="40"/>
      <c r="CD22" s="40"/>
      <c r="CE22" s="40"/>
      <c r="CF22" s="40"/>
      <c r="CG22" s="41"/>
      <c r="CH22" s="123"/>
      <c r="CI22" s="40"/>
      <c r="CJ22" s="40"/>
      <c r="CK22" s="40"/>
      <c r="CL22" s="40"/>
      <c r="CM22" s="40"/>
      <c r="CN22" s="40"/>
      <c r="CO22" s="40"/>
      <c r="CP22" s="126"/>
      <c r="CQ22" s="40"/>
      <c r="CR22" s="40"/>
      <c r="CS22" s="40"/>
      <c r="CT22" s="40"/>
      <c r="CU22" s="40"/>
      <c r="CV22" s="40"/>
      <c r="CW22" s="40"/>
      <c r="CX22" s="123"/>
      <c r="CY22" s="41"/>
    </row>
    <row r="23" spans="1:103" s="26" customFormat="1" ht="12.75" customHeight="1">
      <c r="A23" s="18">
        <f t="shared" si="9"/>
        <v>17</v>
      </c>
      <c r="B23" s="537" t="s">
        <v>26</v>
      </c>
      <c r="C23" s="537" t="s">
        <v>23</v>
      </c>
      <c r="D23" s="28">
        <f t="shared" si="7"/>
        <v>49</v>
      </c>
      <c r="E23" s="48">
        <f t="shared" si="8"/>
        <v>20</v>
      </c>
      <c r="F23" s="415"/>
      <c r="G23" s="415"/>
      <c r="H23" s="415"/>
      <c r="I23" s="415"/>
      <c r="J23" s="415"/>
      <c r="K23" s="418"/>
      <c r="L23" s="444"/>
      <c r="M23" s="415"/>
      <c r="N23" s="415">
        <v>3</v>
      </c>
      <c r="O23" s="415"/>
      <c r="P23" s="415"/>
      <c r="Q23" s="415"/>
      <c r="R23" s="415"/>
      <c r="S23" s="415"/>
      <c r="T23" s="424"/>
      <c r="U23" s="351"/>
      <c r="V23" s="373">
        <v>2</v>
      </c>
      <c r="W23" s="347"/>
      <c r="X23" s="347"/>
      <c r="Y23" s="347"/>
      <c r="Z23" s="347"/>
      <c r="AA23" s="347"/>
      <c r="AB23" s="347"/>
      <c r="AC23" s="351">
        <v>2</v>
      </c>
      <c r="AD23" s="373"/>
      <c r="AE23" s="347">
        <v>2</v>
      </c>
      <c r="AF23" s="347">
        <v>3</v>
      </c>
      <c r="AG23" s="347"/>
      <c r="AH23" s="347"/>
      <c r="AI23" s="347"/>
      <c r="AJ23" s="347"/>
      <c r="AK23" s="347">
        <v>3</v>
      </c>
      <c r="AL23" s="351"/>
      <c r="AM23" s="359"/>
      <c r="AN23" s="347"/>
      <c r="AO23" s="347">
        <v>3</v>
      </c>
      <c r="AP23" s="347"/>
      <c r="AQ23" s="347">
        <v>2</v>
      </c>
      <c r="AR23" s="347"/>
      <c r="AS23" s="347"/>
      <c r="AT23" s="347"/>
      <c r="AU23" s="347"/>
      <c r="AV23" s="351"/>
      <c r="AW23" s="354">
        <v>2</v>
      </c>
      <c r="AX23" s="347"/>
      <c r="AY23" s="347"/>
      <c r="AZ23" s="85">
        <v>2</v>
      </c>
      <c r="BA23" s="85"/>
      <c r="BB23" s="85">
        <v>2</v>
      </c>
      <c r="BC23" s="85"/>
      <c r="BD23" s="85"/>
      <c r="BE23" s="302">
        <v>2</v>
      </c>
      <c r="BF23" s="344">
        <v>3</v>
      </c>
      <c r="BG23" s="85"/>
      <c r="BH23" s="85"/>
      <c r="BI23" s="85"/>
      <c r="BJ23" s="85">
        <v>3</v>
      </c>
      <c r="BK23" s="85">
        <v>2</v>
      </c>
      <c r="BL23" s="85"/>
      <c r="BM23" s="85"/>
      <c r="BN23" s="85">
        <v>2</v>
      </c>
      <c r="BO23" s="302"/>
      <c r="BP23" s="326"/>
      <c r="BQ23" s="85"/>
      <c r="BR23" s="85"/>
      <c r="BS23" s="85"/>
      <c r="BT23" s="40">
        <v>3</v>
      </c>
      <c r="BU23" s="40"/>
      <c r="BV23" s="40">
        <v>3</v>
      </c>
      <c r="BW23" s="40"/>
      <c r="BX23" s="40"/>
      <c r="BY23" s="123"/>
      <c r="BZ23" s="316"/>
      <c r="CA23" s="40"/>
      <c r="CB23" s="40"/>
      <c r="CC23" s="40"/>
      <c r="CD23" s="40">
        <v>2</v>
      </c>
      <c r="CE23" s="40"/>
      <c r="CF23" s="85">
        <v>3</v>
      </c>
      <c r="CG23" s="41"/>
      <c r="CH23" s="123"/>
      <c r="CI23" s="40"/>
      <c r="CJ23" s="40"/>
      <c r="CK23" s="40"/>
      <c r="CL23" s="40"/>
      <c r="CM23" s="40"/>
      <c r="CN23" s="40"/>
      <c r="CO23" s="40"/>
      <c r="CP23" s="126"/>
      <c r="CQ23" s="40"/>
      <c r="CR23" s="40"/>
      <c r="CS23" s="40"/>
      <c r="CT23" s="40"/>
      <c r="CU23" s="40"/>
      <c r="CV23" s="40"/>
      <c r="CW23" s="40"/>
      <c r="CX23" s="123"/>
      <c r="CY23" s="41"/>
    </row>
    <row r="24" spans="1:103" s="26" customFormat="1" ht="12.75" customHeight="1">
      <c r="A24" s="18">
        <f t="shared" si="9"/>
        <v>18</v>
      </c>
      <c r="B24" s="537" t="s">
        <v>184</v>
      </c>
      <c r="C24" s="537" t="s">
        <v>185</v>
      </c>
      <c r="D24" s="28">
        <f t="shared" si="7"/>
        <v>45</v>
      </c>
      <c r="E24" s="48">
        <f t="shared" si="8"/>
        <v>18</v>
      </c>
      <c r="F24" s="415"/>
      <c r="G24" s="415"/>
      <c r="H24" s="415">
        <v>3</v>
      </c>
      <c r="I24" s="415">
        <v>1</v>
      </c>
      <c r="J24" s="415"/>
      <c r="K24" s="418"/>
      <c r="L24" s="444">
        <v>2</v>
      </c>
      <c r="M24" s="415"/>
      <c r="N24" s="415">
        <v>3</v>
      </c>
      <c r="O24" s="415"/>
      <c r="P24" s="415"/>
      <c r="Q24" s="415">
        <v>2</v>
      </c>
      <c r="R24" s="415">
        <v>3</v>
      </c>
      <c r="S24" s="415"/>
      <c r="T24" s="424"/>
      <c r="U24" s="351"/>
      <c r="V24" s="373"/>
      <c r="W24" s="347"/>
      <c r="X24" s="347">
        <v>3</v>
      </c>
      <c r="Y24" s="347"/>
      <c r="Z24" s="347">
        <v>3</v>
      </c>
      <c r="AA24" s="347"/>
      <c r="AB24" s="347"/>
      <c r="AC24" s="351"/>
      <c r="AD24" s="373"/>
      <c r="AE24" s="347"/>
      <c r="AF24" s="347"/>
      <c r="AG24" s="347"/>
      <c r="AH24" s="347"/>
      <c r="AI24" s="347"/>
      <c r="AJ24" s="347"/>
      <c r="AK24" s="347">
        <v>3</v>
      </c>
      <c r="AL24" s="351"/>
      <c r="AM24" s="359"/>
      <c r="AN24" s="347"/>
      <c r="AO24" s="347"/>
      <c r="AP24" s="347"/>
      <c r="AQ24" s="347"/>
      <c r="AR24" s="347"/>
      <c r="AS24" s="347">
        <v>3</v>
      </c>
      <c r="AT24" s="347"/>
      <c r="AU24" s="347"/>
      <c r="AV24" s="351"/>
      <c r="AW24" s="354"/>
      <c r="AX24" s="347"/>
      <c r="AY24" s="347"/>
      <c r="AZ24" s="85">
        <v>2</v>
      </c>
      <c r="BA24" s="85"/>
      <c r="BB24" s="85"/>
      <c r="BC24" s="85"/>
      <c r="BD24" s="85"/>
      <c r="BE24" s="302"/>
      <c r="BF24" s="344"/>
      <c r="BG24" s="85"/>
      <c r="BH24" s="85"/>
      <c r="BI24" s="85"/>
      <c r="BJ24" s="85">
        <v>3</v>
      </c>
      <c r="BK24" s="85"/>
      <c r="BL24" s="85"/>
      <c r="BM24" s="85"/>
      <c r="BN24" s="85"/>
      <c r="BO24" s="302"/>
      <c r="BP24" s="326"/>
      <c r="BQ24" s="85"/>
      <c r="BR24" s="85"/>
      <c r="BS24" s="85"/>
      <c r="BT24" s="40">
        <v>3</v>
      </c>
      <c r="BU24" s="40"/>
      <c r="BV24" s="40">
        <v>3</v>
      </c>
      <c r="BW24" s="40"/>
      <c r="BX24" s="40"/>
      <c r="BY24" s="123"/>
      <c r="BZ24" s="316">
        <v>3</v>
      </c>
      <c r="CA24" s="40">
        <v>1</v>
      </c>
      <c r="CB24" s="40"/>
      <c r="CC24" s="40"/>
      <c r="CD24" s="40"/>
      <c r="CE24" s="40"/>
      <c r="CF24" s="85">
        <v>3</v>
      </c>
      <c r="CG24" s="41"/>
      <c r="CH24" s="123"/>
      <c r="CI24" s="40"/>
      <c r="CJ24" s="40"/>
      <c r="CK24" s="40"/>
      <c r="CL24" s="40"/>
      <c r="CM24" s="40">
        <v>1</v>
      </c>
      <c r="CN24" s="40"/>
      <c r="CO24" s="40"/>
      <c r="CP24" s="126"/>
      <c r="CQ24" s="40"/>
      <c r="CR24" s="40"/>
      <c r="CS24" s="40"/>
      <c r="CT24" s="40"/>
      <c r="CU24" s="40"/>
      <c r="CV24" s="40"/>
      <c r="CW24" s="40"/>
      <c r="CX24" s="123"/>
      <c r="CY24" s="41"/>
    </row>
    <row r="25" spans="1:103" s="26" customFormat="1" ht="12.75" customHeight="1">
      <c r="A25" s="18">
        <f t="shared" si="9"/>
        <v>19</v>
      </c>
      <c r="B25" s="537" t="s">
        <v>199</v>
      </c>
      <c r="C25" s="537" t="s">
        <v>200</v>
      </c>
      <c r="D25" s="28">
        <f t="shared" si="7"/>
        <v>43</v>
      </c>
      <c r="E25" s="48">
        <f t="shared" si="8"/>
        <v>18</v>
      </c>
      <c r="F25" s="415"/>
      <c r="G25" s="415"/>
      <c r="H25" s="415"/>
      <c r="I25" s="415"/>
      <c r="J25" s="415"/>
      <c r="K25" s="418"/>
      <c r="L25" s="444"/>
      <c r="M25" s="415"/>
      <c r="N25" s="415"/>
      <c r="O25" s="415"/>
      <c r="P25" s="415"/>
      <c r="Q25" s="415"/>
      <c r="R25" s="415"/>
      <c r="S25" s="415"/>
      <c r="T25" s="424"/>
      <c r="U25" s="351"/>
      <c r="V25" s="373"/>
      <c r="W25" s="347"/>
      <c r="X25" s="347"/>
      <c r="Y25" s="347"/>
      <c r="Z25" s="347"/>
      <c r="AA25" s="347"/>
      <c r="AB25" s="347"/>
      <c r="AC25" s="351"/>
      <c r="AD25" s="373">
        <v>2</v>
      </c>
      <c r="AE25" s="347"/>
      <c r="AF25" s="347"/>
      <c r="AG25" s="347"/>
      <c r="AH25" s="347">
        <v>3</v>
      </c>
      <c r="AI25" s="347">
        <v>2</v>
      </c>
      <c r="AJ25" s="347"/>
      <c r="AK25" s="347">
        <v>3</v>
      </c>
      <c r="AL25" s="351"/>
      <c r="AM25" s="359"/>
      <c r="AN25" s="347"/>
      <c r="AO25" s="347"/>
      <c r="AP25" s="347"/>
      <c r="AQ25" s="347"/>
      <c r="AR25" s="347"/>
      <c r="AS25" s="347">
        <v>3</v>
      </c>
      <c r="AT25" s="347"/>
      <c r="AU25" s="347">
        <v>3</v>
      </c>
      <c r="AV25" s="351"/>
      <c r="AW25" s="354"/>
      <c r="AX25" s="347"/>
      <c r="AY25" s="347">
        <v>2</v>
      </c>
      <c r="AZ25" s="85"/>
      <c r="BA25" s="85"/>
      <c r="BB25" s="85"/>
      <c r="BC25" s="85">
        <v>2</v>
      </c>
      <c r="BD25" s="85"/>
      <c r="BE25" s="302">
        <v>2</v>
      </c>
      <c r="BF25" s="344">
        <v>3</v>
      </c>
      <c r="BG25" s="85"/>
      <c r="BH25" s="85">
        <v>2</v>
      </c>
      <c r="BI25" s="85"/>
      <c r="BJ25" s="85">
        <v>3</v>
      </c>
      <c r="BK25" s="85">
        <v>2</v>
      </c>
      <c r="BL25" s="85"/>
      <c r="BM25" s="85">
        <v>2</v>
      </c>
      <c r="BN25" s="85"/>
      <c r="BO25" s="302">
        <v>2</v>
      </c>
      <c r="BP25" s="326"/>
      <c r="BQ25" s="85"/>
      <c r="BR25" s="85"/>
      <c r="BS25" s="85"/>
      <c r="BT25" s="40">
        <v>3</v>
      </c>
      <c r="BU25" s="40"/>
      <c r="BV25" s="40"/>
      <c r="BW25" s="40"/>
      <c r="BX25" s="40"/>
      <c r="BY25" s="123"/>
      <c r="BZ25" s="316"/>
      <c r="CA25" s="40"/>
      <c r="CB25" s="40"/>
      <c r="CC25" s="40"/>
      <c r="CD25" s="40">
        <v>2</v>
      </c>
      <c r="CE25" s="40"/>
      <c r="CF25" s="40"/>
      <c r="CG25" s="41">
        <v>2</v>
      </c>
      <c r="CH25" s="123"/>
      <c r="CI25" s="40"/>
      <c r="CJ25" s="40"/>
      <c r="CK25" s="40"/>
      <c r="CL25" s="40"/>
      <c r="CM25" s="40"/>
      <c r="CN25" s="40"/>
      <c r="CO25" s="40"/>
      <c r="CP25" s="126"/>
      <c r="CQ25" s="40"/>
      <c r="CR25" s="40"/>
      <c r="CS25" s="40"/>
      <c r="CT25" s="40"/>
      <c r="CU25" s="40"/>
      <c r="CV25" s="40"/>
      <c r="CW25" s="40"/>
      <c r="CX25" s="123"/>
      <c r="CY25" s="41"/>
    </row>
    <row r="26" spans="1:103" s="26" customFormat="1" ht="12.75" customHeight="1">
      <c r="A26" s="18">
        <f t="shared" si="9"/>
        <v>20</v>
      </c>
      <c r="B26" s="537" t="s">
        <v>192</v>
      </c>
      <c r="C26" s="537" t="s">
        <v>193</v>
      </c>
      <c r="D26" s="28">
        <f t="shared" si="7"/>
        <v>43</v>
      </c>
      <c r="E26" s="48">
        <f t="shared" si="8"/>
        <v>18</v>
      </c>
      <c r="F26" s="415"/>
      <c r="G26" s="415"/>
      <c r="H26" s="415">
        <v>3</v>
      </c>
      <c r="I26" s="415"/>
      <c r="J26" s="415"/>
      <c r="K26" s="418"/>
      <c r="L26" s="444">
        <v>2</v>
      </c>
      <c r="M26" s="415"/>
      <c r="N26" s="415">
        <v>3</v>
      </c>
      <c r="O26" s="415"/>
      <c r="P26" s="415"/>
      <c r="Q26" s="415"/>
      <c r="R26" s="415"/>
      <c r="S26" s="415"/>
      <c r="T26" s="424"/>
      <c r="U26" s="351"/>
      <c r="V26" s="373">
        <v>2</v>
      </c>
      <c r="W26" s="347"/>
      <c r="X26" s="347"/>
      <c r="Y26" s="347"/>
      <c r="Z26" s="347"/>
      <c r="AA26" s="347"/>
      <c r="AB26" s="347"/>
      <c r="AC26" s="351"/>
      <c r="AD26" s="373"/>
      <c r="AE26" s="347"/>
      <c r="AF26" s="347"/>
      <c r="AG26" s="347"/>
      <c r="AH26" s="347">
        <v>3</v>
      </c>
      <c r="AI26" s="347">
        <v>2</v>
      </c>
      <c r="AJ26" s="347"/>
      <c r="AK26" s="347"/>
      <c r="AL26" s="351"/>
      <c r="AM26" s="359"/>
      <c r="AN26" s="347"/>
      <c r="AO26" s="347"/>
      <c r="AP26" s="347"/>
      <c r="AQ26" s="347">
        <v>2</v>
      </c>
      <c r="AR26" s="347"/>
      <c r="AS26" s="347">
        <v>3</v>
      </c>
      <c r="AT26" s="347"/>
      <c r="AU26" s="347"/>
      <c r="AV26" s="351"/>
      <c r="AW26" s="354"/>
      <c r="AX26" s="347"/>
      <c r="AY26" s="347"/>
      <c r="AZ26" s="85"/>
      <c r="BA26" s="85"/>
      <c r="BB26" s="85"/>
      <c r="BC26" s="85"/>
      <c r="BD26" s="85"/>
      <c r="BE26" s="302"/>
      <c r="BF26" s="355">
        <v>3</v>
      </c>
      <c r="BG26" s="85">
        <v>2</v>
      </c>
      <c r="BH26" s="85"/>
      <c r="BI26" s="85"/>
      <c r="BJ26" s="85">
        <v>3</v>
      </c>
      <c r="BK26" s="85">
        <v>2</v>
      </c>
      <c r="BL26" s="85"/>
      <c r="BM26" s="85"/>
      <c r="BN26" s="85"/>
      <c r="BO26" s="302"/>
      <c r="BP26" s="326"/>
      <c r="BQ26" s="85">
        <v>2</v>
      </c>
      <c r="BR26" s="85">
        <v>1</v>
      </c>
      <c r="BS26" s="85"/>
      <c r="BT26" s="40"/>
      <c r="BU26" s="40"/>
      <c r="BV26" s="85">
        <v>3</v>
      </c>
      <c r="BW26" s="40"/>
      <c r="BX26" s="40"/>
      <c r="BY26" s="123"/>
      <c r="BZ26" s="316">
        <v>3</v>
      </c>
      <c r="CA26" s="85"/>
      <c r="CB26" s="40"/>
      <c r="CC26" s="85"/>
      <c r="CD26" s="40"/>
      <c r="CE26" s="40"/>
      <c r="CF26" s="120">
        <v>3</v>
      </c>
      <c r="CG26" s="41"/>
      <c r="CH26" s="123"/>
      <c r="CI26" s="40"/>
      <c r="CJ26" s="40"/>
      <c r="CK26" s="40"/>
      <c r="CL26" s="85"/>
      <c r="CM26" s="40"/>
      <c r="CN26" s="40"/>
      <c r="CO26" s="40">
        <v>1</v>
      </c>
      <c r="CP26" s="126"/>
      <c r="CQ26" s="40"/>
      <c r="CR26" s="85"/>
      <c r="CS26" s="40"/>
      <c r="CT26" s="85"/>
      <c r="CU26" s="40"/>
      <c r="CV26" s="40"/>
      <c r="CW26" s="57"/>
      <c r="CX26" s="308"/>
      <c r="CY26" s="41"/>
    </row>
    <row r="27" spans="1:103" s="26" customFormat="1" ht="12.75" customHeight="1">
      <c r="A27" s="18">
        <f t="shared" si="9"/>
        <v>21</v>
      </c>
      <c r="B27" s="537" t="s">
        <v>2</v>
      </c>
      <c r="C27" s="537" t="s">
        <v>3</v>
      </c>
      <c r="D27" s="28">
        <f t="shared" si="7"/>
        <v>42</v>
      </c>
      <c r="E27" s="48">
        <f t="shared" si="8"/>
        <v>18</v>
      </c>
      <c r="F27" s="415"/>
      <c r="G27" s="415"/>
      <c r="H27" s="415">
        <v>3</v>
      </c>
      <c r="I27" s="415"/>
      <c r="J27" s="415"/>
      <c r="K27" s="418"/>
      <c r="L27" s="444">
        <v>2</v>
      </c>
      <c r="M27" s="415"/>
      <c r="N27" s="415"/>
      <c r="O27" s="415"/>
      <c r="P27" s="415">
        <v>2</v>
      </c>
      <c r="Q27" s="415"/>
      <c r="R27" s="415"/>
      <c r="S27" s="415"/>
      <c r="T27" s="424"/>
      <c r="U27" s="351"/>
      <c r="V27" s="373"/>
      <c r="W27" s="347"/>
      <c r="X27" s="347">
        <v>3</v>
      </c>
      <c r="Y27" s="347"/>
      <c r="Z27" s="347">
        <v>3</v>
      </c>
      <c r="AA27" s="347"/>
      <c r="AB27" s="347"/>
      <c r="AC27" s="351"/>
      <c r="AD27" s="373"/>
      <c r="AE27" s="347">
        <v>2</v>
      </c>
      <c r="AF27" s="347">
        <v>3</v>
      </c>
      <c r="AG27" s="347"/>
      <c r="AH27" s="347"/>
      <c r="AI27" s="347"/>
      <c r="AJ27" s="347"/>
      <c r="AK27" s="347">
        <v>3</v>
      </c>
      <c r="AL27" s="351"/>
      <c r="AM27" s="359"/>
      <c r="AN27" s="347"/>
      <c r="AO27" s="347"/>
      <c r="AP27" s="347"/>
      <c r="AQ27" s="347">
        <v>2</v>
      </c>
      <c r="AR27" s="347"/>
      <c r="AS27" s="347"/>
      <c r="AT27" s="347"/>
      <c r="AU27" s="347"/>
      <c r="AV27" s="351"/>
      <c r="AW27" s="354"/>
      <c r="AX27" s="347"/>
      <c r="AY27" s="347"/>
      <c r="AZ27" s="85"/>
      <c r="BA27" s="85"/>
      <c r="BB27" s="85">
        <v>2</v>
      </c>
      <c r="BC27" s="85"/>
      <c r="BD27" s="85"/>
      <c r="BE27" s="302"/>
      <c r="BF27" s="344"/>
      <c r="BG27" s="85"/>
      <c r="BH27" s="85"/>
      <c r="BI27" s="85">
        <v>3</v>
      </c>
      <c r="BJ27" s="85">
        <v>3</v>
      </c>
      <c r="BK27" s="85"/>
      <c r="BL27" s="85"/>
      <c r="BM27" s="85">
        <v>2</v>
      </c>
      <c r="BN27" s="85"/>
      <c r="BO27" s="302"/>
      <c r="BP27" s="326"/>
      <c r="BQ27" s="85"/>
      <c r="BR27" s="85"/>
      <c r="BS27" s="85"/>
      <c r="BT27" s="40"/>
      <c r="BU27" s="40"/>
      <c r="BV27" s="85">
        <v>3</v>
      </c>
      <c r="BW27" s="40"/>
      <c r="BX27" s="40"/>
      <c r="BY27" s="123"/>
      <c r="BZ27" s="316"/>
      <c r="CA27" s="85"/>
      <c r="CB27" s="40">
        <v>2</v>
      </c>
      <c r="CC27" s="85"/>
      <c r="CD27" s="40">
        <v>2</v>
      </c>
      <c r="CE27" s="40"/>
      <c r="CF27" s="40"/>
      <c r="CG27" s="41"/>
      <c r="CH27" s="123"/>
      <c r="CI27" s="40"/>
      <c r="CJ27" s="40"/>
      <c r="CK27" s="40"/>
      <c r="CL27" s="85"/>
      <c r="CM27" s="40"/>
      <c r="CN27" s="40"/>
      <c r="CO27" s="40"/>
      <c r="CP27" s="126"/>
      <c r="CQ27" s="40"/>
      <c r="CR27" s="85">
        <v>1</v>
      </c>
      <c r="CS27" s="40"/>
      <c r="CT27" s="85"/>
      <c r="CU27" s="40"/>
      <c r="CV27" s="40"/>
      <c r="CW27" s="40"/>
      <c r="CX27" s="123">
        <v>1</v>
      </c>
      <c r="CY27" s="41"/>
    </row>
    <row r="28" spans="1:103" s="26" customFormat="1" ht="12.75" customHeight="1">
      <c r="A28" s="18">
        <f t="shared" si="9"/>
        <v>22</v>
      </c>
      <c r="B28" s="537" t="s">
        <v>15</v>
      </c>
      <c r="C28" s="537" t="s">
        <v>16</v>
      </c>
      <c r="D28" s="28">
        <f t="shared" si="7"/>
        <v>39</v>
      </c>
      <c r="E28" s="48">
        <f t="shared" si="8"/>
        <v>18</v>
      </c>
      <c r="F28" s="415"/>
      <c r="G28" s="415"/>
      <c r="H28" s="415"/>
      <c r="I28" s="415"/>
      <c r="J28" s="415"/>
      <c r="K28" s="418"/>
      <c r="L28" s="444"/>
      <c r="M28" s="415"/>
      <c r="N28" s="415">
        <v>3</v>
      </c>
      <c r="O28" s="415"/>
      <c r="P28" s="415"/>
      <c r="Q28" s="415">
        <v>2</v>
      </c>
      <c r="R28" s="415"/>
      <c r="S28" s="415"/>
      <c r="T28" s="424"/>
      <c r="U28" s="351"/>
      <c r="V28" s="373"/>
      <c r="W28" s="347"/>
      <c r="X28" s="347">
        <v>3</v>
      </c>
      <c r="Y28" s="347"/>
      <c r="Z28" s="347"/>
      <c r="AA28" s="347"/>
      <c r="AB28" s="347"/>
      <c r="AC28" s="351">
        <v>2</v>
      </c>
      <c r="AD28" s="373"/>
      <c r="AE28" s="347"/>
      <c r="AF28" s="347"/>
      <c r="AG28" s="347"/>
      <c r="AH28" s="347"/>
      <c r="AI28" s="347"/>
      <c r="AJ28" s="347">
        <v>2</v>
      </c>
      <c r="AK28" s="347">
        <v>3</v>
      </c>
      <c r="AL28" s="351"/>
      <c r="AM28" s="359">
        <v>2</v>
      </c>
      <c r="AN28" s="347"/>
      <c r="AO28" s="347"/>
      <c r="AP28" s="347"/>
      <c r="AQ28" s="347">
        <v>2</v>
      </c>
      <c r="AR28" s="347"/>
      <c r="AS28" s="347"/>
      <c r="AT28" s="347"/>
      <c r="AU28" s="347"/>
      <c r="AV28" s="351"/>
      <c r="AW28" s="354"/>
      <c r="AX28" s="347"/>
      <c r="AY28" s="347"/>
      <c r="AZ28" s="85">
        <v>2</v>
      </c>
      <c r="BA28" s="85"/>
      <c r="BB28" s="85"/>
      <c r="BC28" s="85"/>
      <c r="BD28" s="85"/>
      <c r="BE28" s="302"/>
      <c r="BF28" s="344"/>
      <c r="BG28" s="85"/>
      <c r="BH28" s="85"/>
      <c r="BI28" s="85"/>
      <c r="BJ28" s="85">
        <v>3</v>
      </c>
      <c r="BK28" s="85">
        <v>2</v>
      </c>
      <c r="BL28" s="85">
        <v>2</v>
      </c>
      <c r="BM28" s="85"/>
      <c r="BN28" s="85"/>
      <c r="BO28" s="302"/>
      <c r="BP28" s="326"/>
      <c r="BQ28" s="85"/>
      <c r="BR28" s="85"/>
      <c r="BS28" s="85">
        <v>2</v>
      </c>
      <c r="BT28" s="40">
        <v>3</v>
      </c>
      <c r="BU28" s="40"/>
      <c r="BV28" s="85"/>
      <c r="BW28" s="40"/>
      <c r="BX28" s="40"/>
      <c r="BY28" s="123"/>
      <c r="BZ28" s="316">
        <v>3</v>
      </c>
      <c r="CA28" s="85">
        <v>1</v>
      </c>
      <c r="CB28" s="40"/>
      <c r="CC28" s="85"/>
      <c r="CD28" s="40"/>
      <c r="CE28" s="40">
        <v>1</v>
      </c>
      <c r="CF28" s="40"/>
      <c r="CG28" s="41"/>
      <c r="CH28" s="123"/>
      <c r="CI28" s="40"/>
      <c r="CJ28" s="40"/>
      <c r="CK28" s="40"/>
      <c r="CL28" s="85"/>
      <c r="CM28" s="40"/>
      <c r="CN28" s="40"/>
      <c r="CO28" s="40">
        <v>1</v>
      </c>
      <c r="CP28" s="126"/>
      <c r="CQ28" s="40"/>
      <c r="CR28" s="85"/>
      <c r="CS28" s="40"/>
      <c r="CT28" s="85"/>
      <c r="CU28" s="40"/>
      <c r="CV28" s="40"/>
      <c r="CW28" s="40"/>
      <c r="CX28" s="123"/>
      <c r="CY28" s="41"/>
    </row>
    <row r="29" spans="1:103" s="26" customFormat="1" ht="12.75" customHeight="1">
      <c r="A29" s="18">
        <f t="shared" si="9"/>
        <v>23</v>
      </c>
      <c r="B29" s="537" t="s">
        <v>204</v>
      </c>
      <c r="C29" s="537" t="s">
        <v>205</v>
      </c>
      <c r="D29" s="28">
        <f t="shared" si="7"/>
        <v>38</v>
      </c>
      <c r="E29" s="48">
        <f t="shared" si="8"/>
        <v>14</v>
      </c>
      <c r="F29" s="415"/>
      <c r="G29" s="415"/>
      <c r="H29" s="415"/>
      <c r="I29" s="415"/>
      <c r="J29" s="415"/>
      <c r="K29" s="418"/>
      <c r="L29" s="444">
        <v>2</v>
      </c>
      <c r="M29" s="415"/>
      <c r="N29" s="415"/>
      <c r="O29" s="415"/>
      <c r="P29" s="415"/>
      <c r="Q29" s="415"/>
      <c r="R29" s="415"/>
      <c r="S29" s="415"/>
      <c r="T29" s="424"/>
      <c r="U29" s="351"/>
      <c r="V29" s="373"/>
      <c r="W29" s="347"/>
      <c r="X29" s="347">
        <v>3</v>
      </c>
      <c r="Y29" s="347"/>
      <c r="Z29" s="347"/>
      <c r="AA29" s="347"/>
      <c r="AB29" s="347"/>
      <c r="AC29" s="351"/>
      <c r="AD29" s="373"/>
      <c r="AE29" s="347">
        <v>2</v>
      </c>
      <c r="AF29" s="347"/>
      <c r="AG29" s="347"/>
      <c r="AH29" s="347">
        <v>3</v>
      </c>
      <c r="AI29" s="347"/>
      <c r="AJ29" s="347">
        <v>2</v>
      </c>
      <c r="AK29" s="347">
        <v>3</v>
      </c>
      <c r="AL29" s="351"/>
      <c r="AM29" s="359"/>
      <c r="AN29" s="347"/>
      <c r="AO29" s="347">
        <v>3</v>
      </c>
      <c r="AP29" s="347"/>
      <c r="AQ29" s="347"/>
      <c r="AR29" s="347"/>
      <c r="AS29" s="347">
        <v>3</v>
      </c>
      <c r="AT29" s="347"/>
      <c r="AU29" s="347"/>
      <c r="AV29" s="351"/>
      <c r="AW29" s="354"/>
      <c r="AX29" s="347"/>
      <c r="AY29" s="347"/>
      <c r="AZ29" s="85"/>
      <c r="BA29" s="85"/>
      <c r="BB29" s="85"/>
      <c r="BC29" s="85"/>
      <c r="BD29" s="85"/>
      <c r="BE29" s="302"/>
      <c r="BF29" s="356">
        <v>3</v>
      </c>
      <c r="BG29" s="85"/>
      <c r="BH29" s="85"/>
      <c r="BI29" s="85"/>
      <c r="BJ29" s="85">
        <v>3</v>
      </c>
      <c r="BK29" s="85">
        <v>2</v>
      </c>
      <c r="BL29" s="85"/>
      <c r="BM29" s="85"/>
      <c r="BN29" s="85"/>
      <c r="BO29" s="302"/>
      <c r="BP29" s="326"/>
      <c r="BQ29" s="85"/>
      <c r="BR29" s="85"/>
      <c r="BS29" s="85"/>
      <c r="BT29" s="40">
        <v>3</v>
      </c>
      <c r="BU29" s="40"/>
      <c r="BV29" s="40">
        <v>3</v>
      </c>
      <c r="BW29" s="40"/>
      <c r="BX29" s="40"/>
      <c r="BY29" s="123"/>
      <c r="BZ29" s="316">
        <v>3</v>
      </c>
      <c r="CA29" s="40"/>
      <c r="CB29" s="40"/>
      <c r="CC29" s="40"/>
      <c r="CD29" s="40"/>
      <c r="CE29" s="40"/>
      <c r="CF29" s="40"/>
      <c r="CG29" s="41"/>
      <c r="CH29" s="123"/>
      <c r="CI29" s="40"/>
      <c r="CJ29" s="40"/>
      <c r="CK29" s="40"/>
      <c r="CL29" s="40"/>
      <c r="CM29" s="40"/>
      <c r="CN29" s="40"/>
      <c r="CO29" s="40"/>
      <c r="CP29" s="126"/>
      <c r="CQ29" s="40"/>
      <c r="CR29" s="40"/>
      <c r="CS29" s="40"/>
      <c r="CT29" s="40"/>
      <c r="CU29" s="40"/>
      <c r="CV29" s="40"/>
      <c r="CW29" s="40"/>
      <c r="CX29" s="123"/>
      <c r="CY29" s="41"/>
    </row>
    <row r="30" spans="1:103" s="26" customFormat="1" ht="12.75" customHeight="1">
      <c r="A30" s="304">
        <f t="shared" si="9"/>
        <v>24</v>
      </c>
      <c r="B30" s="537" t="s">
        <v>9</v>
      </c>
      <c r="C30" s="537" t="s">
        <v>10</v>
      </c>
      <c r="D30" s="28">
        <f t="shared" si="7"/>
        <v>37</v>
      </c>
      <c r="E30" s="48">
        <f t="shared" si="8"/>
        <v>16</v>
      </c>
      <c r="F30" s="415"/>
      <c r="G30" s="415"/>
      <c r="H30" s="415"/>
      <c r="I30" s="415"/>
      <c r="J30" s="415"/>
      <c r="K30" s="418"/>
      <c r="L30" s="444"/>
      <c r="M30" s="415"/>
      <c r="N30" s="415"/>
      <c r="O30" s="415"/>
      <c r="P30" s="415"/>
      <c r="Q30" s="415"/>
      <c r="R30" s="415"/>
      <c r="S30" s="415"/>
      <c r="T30" s="424"/>
      <c r="U30" s="351"/>
      <c r="V30" s="373"/>
      <c r="W30" s="347"/>
      <c r="X30" s="347">
        <v>3</v>
      </c>
      <c r="Y30" s="347"/>
      <c r="Z30" s="347"/>
      <c r="AA30" s="347"/>
      <c r="AB30" s="347"/>
      <c r="AC30" s="351"/>
      <c r="AD30" s="373"/>
      <c r="AE30" s="347"/>
      <c r="AF30" s="347">
        <v>3</v>
      </c>
      <c r="AG30" s="347"/>
      <c r="AH30" s="347">
        <v>3</v>
      </c>
      <c r="AI30" s="347">
        <v>2</v>
      </c>
      <c r="AJ30" s="347"/>
      <c r="AK30" s="347">
        <v>3</v>
      </c>
      <c r="AL30" s="351"/>
      <c r="AM30" s="359"/>
      <c r="AN30" s="347"/>
      <c r="AO30" s="347"/>
      <c r="AP30" s="347"/>
      <c r="AQ30" s="347">
        <v>2</v>
      </c>
      <c r="AR30" s="347"/>
      <c r="AS30" s="347"/>
      <c r="AT30" s="347"/>
      <c r="AU30" s="347"/>
      <c r="AV30" s="351"/>
      <c r="AW30" s="354"/>
      <c r="AX30" s="347"/>
      <c r="AY30" s="347">
        <v>2</v>
      </c>
      <c r="AZ30" s="85"/>
      <c r="BA30" s="85"/>
      <c r="BB30" s="85">
        <v>2</v>
      </c>
      <c r="BC30" s="85">
        <v>2</v>
      </c>
      <c r="BD30" s="85"/>
      <c r="BE30" s="302"/>
      <c r="BF30" s="344"/>
      <c r="BG30" s="85"/>
      <c r="BH30" s="85"/>
      <c r="BI30" s="85"/>
      <c r="BJ30" s="85">
        <v>3</v>
      </c>
      <c r="BK30" s="85">
        <v>2</v>
      </c>
      <c r="BL30" s="85"/>
      <c r="BM30" s="85"/>
      <c r="BN30" s="85"/>
      <c r="BO30" s="302"/>
      <c r="BP30" s="326"/>
      <c r="BQ30" s="85">
        <v>2</v>
      </c>
      <c r="BR30" s="85"/>
      <c r="BS30" s="85"/>
      <c r="BT30" s="40"/>
      <c r="BU30" s="40"/>
      <c r="BV30" s="85">
        <v>3</v>
      </c>
      <c r="BW30" s="40"/>
      <c r="BX30" s="40"/>
      <c r="BY30" s="123"/>
      <c r="BZ30" s="316">
        <v>3</v>
      </c>
      <c r="CA30" s="85"/>
      <c r="CB30" s="40"/>
      <c r="CC30" s="85"/>
      <c r="CD30" s="40"/>
      <c r="CE30" s="40"/>
      <c r="CF30" s="57"/>
      <c r="CG30" s="41"/>
      <c r="CH30" s="123"/>
      <c r="CI30" s="40"/>
      <c r="CJ30" s="40"/>
      <c r="CK30" s="40"/>
      <c r="CL30" s="85"/>
      <c r="CM30" s="40"/>
      <c r="CN30" s="40"/>
      <c r="CO30" s="40">
        <v>1</v>
      </c>
      <c r="CP30" s="126">
        <v>1</v>
      </c>
      <c r="CQ30" s="40"/>
      <c r="CR30" s="85"/>
      <c r="CS30" s="40"/>
      <c r="CT30" s="85"/>
      <c r="CU30" s="40"/>
      <c r="CV30" s="40"/>
      <c r="CW30" s="57"/>
      <c r="CX30" s="308"/>
      <c r="CY30" s="41"/>
    </row>
    <row r="31" spans="1:103" s="26" customFormat="1" ht="12.75" customHeight="1">
      <c r="A31" s="18">
        <f t="shared" si="9"/>
        <v>25</v>
      </c>
      <c r="B31" s="537" t="s">
        <v>112</v>
      </c>
      <c r="C31" s="537" t="s">
        <v>179</v>
      </c>
      <c r="D31" s="28">
        <f t="shared" si="7"/>
        <v>35</v>
      </c>
      <c r="E31" s="48">
        <f t="shared" si="8"/>
        <v>15</v>
      </c>
      <c r="F31" s="415"/>
      <c r="G31" s="415"/>
      <c r="H31" s="415"/>
      <c r="I31" s="415"/>
      <c r="J31" s="415"/>
      <c r="K31" s="418"/>
      <c r="L31" s="444"/>
      <c r="M31" s="415"/>
      <c r="N31" s="415"/>
      <c r="O31" s="415"/>
      <c r="P31" s="415"/>
      <c r="Q31" s="415">
        <v>2</v>
      </c>
      <c r="R31" s="415"/>
      <c r="S31" s="415"/>
      <c r="T31" s="424">
        <v>3</v>
      </c>
      <c r="U31" s="351"/>
      <c r="V31" s="373"/>
      <c r="W31" s="347">
        <v>1</v>
      </c>
      <c r="X31" s="347"/>
      <c r="Y31" s="347"/>
      <c r="Z31" s="347"/>
      <c r="AA31" s="347"/>
      <c r="AB31" s="347"/>
      <c r="AC31" s="351"/>
      <c r="AD31" s="373"/>
      <c r="AE31" s="347"/>
      <c r="AF31" s="347"/>
      <c r="AG31" s="347"/>
      <c r="AH31" s="347"/>
      <c r="AI31" s="347">
        <v>2</v>
      </c>
      <c r="AJ31" s="347"/>
      <c r="AK31" s="347">
        <v>3</v>
      </c>
      <c r="AL31" s="351"/>
      <c r="AM31" s="359"/>
      <c r="AN31" s="347"/>
      <c r="AO31" s="347"/>
      <c r="AP31" s="347"/>
      <c r="AQ31" s="347"/>
      <c r="AR31" s="347"/>
      <c r="AS31" s="347"/>
      <c r="AT31" s="347"/>
      <c r="AU31" s="347"/>
      <c r="AV31" s="351"/>
      <c r="AW31" s="354"/>
      <c r="AX31" s="347"/>
      <c r="AY31" s="347"/>
      <c r="AZ31" s="85">
        <v>2</v>
      </c>
      <c r="BA31" s="85">
        <v>2</v>
      </c>
      <c r="BB31" s="85"/>
      <c r="BC31" s="85"/>
      <c r="BD31" s="85"/>
      <c r="BE31" s="302"/>
      <c r="BF31" s="344">
        <v>3</v>
      </c>
      <c r="BG31" s="85"/>
      <c r="BH31" s="85"/>
      <c r="BI31" s="85">
        <v>3</v>
      </c>
      <c r="BJ31" s="85">
        <v>3</v>
      </c>
      <c r="BK31" s="85"/>
      <c r="BL31" s="85"/>
      <c r="BM31" s="85">
        <v>2</v>
      </c>
      <c r="BN31" s="85"/>
      <c r="BO31" s="302"/>
      <c r="BP31" s="326"/>
      <c r="BQ31" s="85"/>
      <c r="BR31" s="85"/>
      <c r="BS31" s="85"/>
      <c r="BT31" s="40">
        <v>3</v>
      </c>
      <c r="BU31" s="40"/>
      <c r="BV31" s="85"/>
      <c r="BW31" s="40"/>
      <c r="BX31" s="40"/>
      <c r="BY31" s="123"/>
      <c r="BZ31" s="316">
        <v>3</v>
      </c>
      <c r="CA31" s="85"/>
      <c r="CB31" s="40"/>
      <c r="CC31" s="85"/>
      <c r="CD31" s="40">
        <v>2</v>
      </c>
      <c r="CE31" s="40"/>
      <c r="CF31" s="57"/>
      <c r="CG31" s="41"/>
      <c r="CH31" s="123"/>
      <c r="CI31" s="40"/>
      <c r="CJ31" s="40"/>
      <c r="CK31" s="40"/>
      <c r="CL31" s="85">
        <v>1</v>
      </c>
      <c r="CM31" s="40"/>
      <c r="CN31" s="40"/>
      <c r="CO31" s="40"/>
      <c r="CP31" s="126"/>
      <c r="CQ31" s="40"/>
      <c r="CR31" s="85"/>
      <c r="CS31" s="40"/>
      <c r="CT31" s="85"/>
      <c r="CU31" s="40"/>
      <c r="CV31" s="40"/>
      <c r="CW31" s="57"/>
      <c r="CX31" s="308"/>
      <c r="CY31" s="41"/>
    </row>
    <row r="32" spans="1:103" s="26" customFormat="1" ht="12.75" customHeight="1">
      <c r="A32" s="18">
        <f t="shared" si="9"/>
        <v>26</v>
      </c>
      <c r="B32" s="537" t="s">
        <v>187</v>
      </c>
      <c r="C32" s="537" t="s">
        <v>87</v>
      </c>
      <c r="D32" s="28">
        <f t="shared" si="7"/>
        <v>35</v>
      </c>
      <c r="E32" s="48">
        <f t="shared" si="8"/>
        <v>14</v>
      </c>
      <c r="F32" s="415"/>
      <c r="G32" s="415"/>
      <c r="H32" s="415"/>
      <c r="I32" s="415"/>
      <c r="J32" s="415"/>
      <c r="K32" s="418"/>
      <c r="L32" s="444"/>
      <c r="M32" s="415"/>
      <c r="N32" s="415"/>
      <c r="O32" s="415"/>
      <c r="P32" s="415"/>
      <c r="Q32" s="415"/>
      <c r="R32" s="415"/>
      <c r="S32" s="415"/>
      <c r="T32" s="424"/>
      <c r="U32" s="351"/>
      <c r="V32" s="373"/>
      <c r="W32" s="347"/>
      <c r="X32" s="347"/>
      <c r="Y32" s="347"/>
      <c r="Z32" s="347"/>
      <c r="AA32" s="347"/>
      <c r="AB32" s="347"/>
      <c r="AC32" s="351"/>
      <c r="AD32" s="373"/>
      <c r="AE32" s="347"/>
      <c r="AF32" s="347"/>
      <c r="AG32" s="347"/>
      <c r="AH32" s="347"/>
      <c r="AI32" s="347"/>
      <c r="AJ32" s="347"/>
      <c r="AK32" s="347">
        <v>3</v>
      </c>
      <c r="AL32" s="351"/>
      <c r="AM32" s="359"/>
      <c r="AN32" s="347"/>
      <c r="AO32" s="347"/>
      <c r="AP32" s="347"/>
      <c r="AQ32" s="347"/>
      <c r="AR32" s="347"/>
      <c r="AS32" s="347"/>
      <c r="AT32" s="347"/>
      <c r="AU32" s="347"/>
      <c r="AV32" s="351"/>
      <c r="AW32" s="354"/>
      <c r="AX32" s="347"/>
      <c r="AY32" s="347"/>
      <c r="AZ32" s="85"/>
      <c r="BA32" s="85"/>
      <c r="BB32" s="85"/>
      <c r="BC32" s="85"/>
      <c r="BD32" s="85"/>
      <c r="BE32" s="302"/>
      <c r="BF32" s="344">
        <v>3</v>
      </c>
      <c r="BG32" s="85"/>
      <c r="BH32" s="85"/>
      <c r="BI32" s="85"/>
      <c r="BJ32" s="85">
        <v>3</v>
      </c>
      <c r="BK32" s="85">
        <v>2</v>
      </c>
      <c r="BL32" s="85"/>
      <c r="BM32" s="85">
        <v>2</v>
      </c>
      <c r="BN32" s="85"/>
      <c r="BO32" s="302"/>
      <c r="BP32" s="326"/>
      <c r="BQ32" s="85">
        <v>2</v>
      </c>
      <c r="BR32" s="85">
        <v>1</v>
      </c>
      <c r="BS32" s="85">
        <v>2</v>
      </c>
      <c r="BT32" s="40">
        <v>3</v>
      </c>
      <c r="BU32" s="40"/>
      <c r="BV32" s="85">
        <v>3</v>
      </c>
      <c r="BW32" s="40"/>
      <c r="BX32" s="40">
        <v>3</v>
      </c>
      <c r="BY32" s="123"/>
      <c r="BZ32" s="316">
        <v>3</v>
      </c>
      <c r="CA32" s="85"/>
      <c r="CB32" s="40">
        <v>2</v>
      </c>
      <c r="CC32" s="85"/>
      <c r="CD32" s="40"/>
      <c r="CE32" s="40"/>
      <c r="CF32" s="85">
        <v>3</v>
      </c>
      <c r="CG32" s="41"/>
      <c r="CH32" s="123"/>
      <c r="CI32" s="40"/>
      <c r="CJ32" s="40"/>
      <c r="CK32" s="40"/>
      <c r="CL32" s="85"/>
      <c r="CM32" s="40"/>
      <c r="CN32" s="40"/>
      <c r="CO32" s="40"/>
      <c r="CP32" s="126"/>
      <c r="CQ32" s="40"/>
      <c r="CR32" s="85"/>
      <c r="CS32" s="40"/>
      <c r="CT32" s="85"/>
      <c r="CU32" s="40"/>
      <c r="CV32" s="40"/>
      <c r="CW32" s="57"/>
      <c r="CX32" s="308"/>
      <c r="CY32" s="41"/>
    </row>
    <row r="33" spans="1:103" s="26" customFormat="1" ht="12.75" customHeight="1">
      <c r="A33" s="18">
        <f t="shared" si="9"/>
        <v>27</v>
      </c>
      <c r="B33" s="537" t="s">
        <v>201</v>
      </c>
      <c r="C33" s="537" t="s">
        <v>202</v>
      </c>
      <c r="D33" s="28">
        <f t="shared" si="7"/>
        <v>35</v>
      </c>
      <c r="E33" s="48">
        <f t="shared" si="8"/>
        <v>14</v>
      </c>
      <c r="F33" s="415"/>
      <c r="G33" s="415"/>
      <c r="H33" s="415"/>
      <c r="I33" s="415"/>
      <c r="J33" s="415"/>
      <c r="K33" s="418"/>
      <c r="L33" s="444"/>
      <c r="M33" s="415"/>
      <c r="N33" s="415">
        <v>3</v>
      </c>
      <c r="O33" s="415"/>
      <c r="P33" s="415"/>
      <c r="Q33" s="415"/>
      <c r="R33" s="415">
        <v>3</v>
      </c>
      <c r="S33" s="415"/>
      <c r="T33" s="424"/>
      <c r="U33" s="351"/>
      <c r="V33" s="373"/>
      <c r="W33" s="347"/>
      <c r="X33" s="347">
        <v>3</v>
      </c>
      <c r="Y33" s="347"/>
      <c r="Z33" s="347"/>
      <c r="AA33" s="347"/>
      <c r="AB33" s="347">
        <v>2</v>
      </c>
      <c r="AC33" s="351"/>
      <c r="AD33" s="373"/>
      <c r="AE33" s="347"/>
      <c r="AF33" s="347"/>
      <c r="AG33" s="347">
        <v>2</v>
      </c>
      <c r="AH33" s="347">
        <v>3</v>
      </c>
      <c r="AI33" s="347"/>
      <c r="AJ33" s="347"/>
      <c r="AK33" s="347">
        <v>3</v>
      </c>
      <c r="AL33" s="351"/>
      <c r="AM33" s="359"/>
      <c r="AN33" s="347"/>
      <c r="AO33" s="347"/>
      <c r="AP33" s="347"/>
      <c r="AQ33" s="347">
        <v>2</v>
      </c>
      <c r="AR33" s="347"/>
      <c r="AS33" s="347"/>
      <c r="AT33" s="347"/>
      <c r="AU33" s="347"/>
      <c r="AV33" s="351"/>
      <c r="AW33" s="354"/>
      <c r="AX33" s="347"/>
      <c r="AY33" s="347"/>
      <c r="AZ33" s="85"/>
      <c r="BA33" s="85"/>
      <c r="BB33" s="85">
        <v>2</v>
      </c>
      <c r="BC33" s="85"/>
      <c r="BD33" s="85"/>
      <c r="BE33" s="302"/>
      <c r="BF33" s="344"/>
      <c r="BG33" s="85"/>
      <c r="BH33" s="85"/>
      <c r="BI33" s="85"/>
      <c r="BJ33" s="85">
        <v>3</v>
      </c>
      <c r="BK33" s="85">
        <v>2</v>
      </c>
      <c r="BL33" s="85"/>
      <c r="BM33" s="85">
        <v>2</v>
      </c>
      <c r="BN33" s="85"/>
      <c r="BO33" s="302"/>
      <c r="BP33" s="326"/>
      <c r="BQ33" s="85"/>
      <c r="BR33" s="85"/>
      <c r="BS33" s="85"/>
      <c r="BT33" s="40"/>
      <c r="BU33" s="40"/>
      <c r="BV33" s="40"/>
      <c r="BW33" s="40"/>
      <c r="BX33" s="40"/>
      <c r="BY33" s="123"/>
      <c r="BZ33" s="316">
        <v>3</v>
      </c>
      <c r="CA33" s="40"/>
      <c r="CB33" s="85">
        <v>2</v>
      </c>
      <c r="CC33" s="40"/>
      <c r="CD33" s="40"/>
      <c r="CE33" s="40"/>
      <c r="CF33" s="40"/>
      <c r="CG33" s="41"/>
      <c r="CH33" s="123"/>
      <c r="CI33" s="40"/>
      <c r="CJ33" s="40"/>
      <c r="CK33" s="40"/>
      <c r="CL33" s="40"/>
      <c r="CM33" s="40"/>
      <c r="CN33" s="40"/>
      <c r="CO33" s="40"/>
      <c r="CP33" s="126"/>
      <c r="CQ33" s="40"/>
      <c r="CR33" s="40"/>
      <c r="CS33" s="40"/>
      <c r="CT33" s="40"/>
      <c r="CU33" s="40"/>
      <c r="CV33" s="40"/>
      <c r="CW33" s="40"/>
      <c r="CX33" s="123"/>
      <c r="CY33" s="41"/>
    </row>
    <row r="34" spans="1:103" s="26" customFormat="1" ht="12.75" customHeight="1">
      <c r="A34" s="18">
        <f t="shared" si="9"/>
        <v>28</v>
      </c>
      <c r="B34" s="297" t="s">
        <v>154</v>
      </c>
      <c r="C34" s="297" t="s">
        <v>155</v>
      </c>
      <c r="D34" s="28">
        <f t="shared" si="7"/>
        <v>34</v>
      </c>
      <c r="E34" s="48">
        <f t="shared" si="8"/>
        <v>14</v>
      </c>
      <c r="F34" s="415"/>
      <c r="G34" s="415"/>
      <c r="H34" s="415"/>
      <c r="I34" s="415"/>
      <c r="J34" s="415">
        <v>3</v>
      </c>
      <c r="K34" s="418">
        <v>1</v>
      </c>
      <c r="L34" s="444">
        <v>2</v>
      </c>
      <c r="M34" s="415"/>
      <c r="N34" s="415">
        <v>3</v>
      </c>
      <c r="O34" s="415"/>
      <c r="P34" s="415"/>
      <c r="Q34" s="415"/>
      <c r="R34" s="415"/>
      <c r="S34" s="415"/>
      <c r="T34" s="424"/>
      <c r="U34" s="351"/>
      <c r="V34" s="373"/>
      <c r="W34" s="347"/>
      <c r="X34" s="347"/>
      <c r="Y34" s="347"/>
      <c r="Z34" s="347"/>
      <c r="AA34" s="347"/>
      <c r="AB34" s="347">
        <v>2</v>
      </c>
      <c r="AC34" s="351"/>
      <c r="AD34" s="373"/>
      <c r="AE34" s="347"/>
      <c r="AF34" s="347"/>
      <c r="AG34" s="347"/>
      <c r="AH34" s="347"/>
      <c r="AI34" s="347"/>
      <c r="AJ34" s="347"/>
      <c r="AK34" s="347">
        <v>3</v>
      </c>
      <c r="AL34" s="351"/>
      <c r="AM34" s="359"/>
      <c r="AN34" s="347"/>
      <c r="AO34" s="347">
        <v>3</v>
      </c>
      <c r="AP34" s="347"/>
      <c r="AQ34" s="347"/>
      <c r="AR34" s="347"/>
      <c r="AS34" s="347"/>
      <c r="AT34" s="347"/>
      <c r="AU34" s="347"/>
      <c r="AV34" s="351"/>
      <c r="AW34" s="354"/>
      <c r="AX34" s="347"/>
      <c r="AY34" s="347"/>
      <c r="AZ34" s="85"/>
      <c r="BA34" s="85"/>
      <c r="BB34" s="85"/>
      <c r="BC34" s="85">
        <v>2</v>
      </c>
      <c r="BD34" s="85"/>
      <c r="BE34" s="302">
        <v>2</v>
      </c>
      <c r="BF34" s="344"/>
      <c r="BG34" s="85"/>
      <c r="BH34" s="85"/>
      <c r="BI34" s="85"/>
      <c r="BJ34" s="85">
        <v>3</v>
      </c>
      <c r="BK34" s="85"/>
      <c r="BL34" s="85"/>
      <c r="BM34" s="85"/>
      <c r="BN34" s="85"/>
      <c r="BO34" s="302">
        <v>2</v>
      </c>
      <c r="BP34" s="326"/>
      <c r="BQ34" s="85"/>
      <c r="BR34" s="85"/>
      <c r="BS34" s="85">
        <v>2</v>
      </c>
      <c r="BT34" s="40"/>
      <c r="BU34" s="40"/>
      <c r="BV34" s="85">
        <v>3</v>
      </c>
      <c r="BW34" s="40"/>
      <c r="BX34" s="40"/>
      <c r="BY34" s="123"/>
      <c r="BZ34" s="316"/>
      <c r="CA34" s="85"/>
      <c r="CB34" s="40"/>
      <c r="CC34" s="85"/>
      <c r="CD34" s="40"/>
      <c r="CE34" s="40"/>
      <c r="CF34" s="85">
        <v>3</v>
      </c>
      <c r="CG34" s="41"/>
      <c r="CH34" s="123"/>
      <c r="CI34" s="40"/>
      <c r="CJ34" s="40"/>
      <c r="CK34" s="40"/>
      <c r="CL34" s="85"/>
      <c r="CM34" s="40"/>
      <c r="CN34" s="40"/>
      <c r="CO34" s="40"/>
      <c r="CP34" s="126"/>
      <c r="CQ34" s="40"/>
      <c r="CR34" s="85"/>
      <c r="CS34" s="40"/>
      <c r="CT34" s="85"/>
      <c r="CU34" s="40"/>
      <c r="CV34" s="40"/>
      <c r="CW34" s="40"/>
      <c r="CX34" s="123"/>
      <c r="CY34" s="41"/>
    </row>
    <row r="35" spans="1:103" s="26" customFormat="1" ht="12.75" customHeight="1">
      <c r="A35" s="18">
        <f t="shared" si="9"/>
        <v>29</v>
      </c>
      <c r="B35" s="297" t="s">
        <v>92</v>
      </c>
      <c r="C35" s="297" t="s">
        <v>93</v>
      </c>
      <c r="D35" s="28">
        <f t="shared" si="7"/>
        <v>33</v>
      </c>
      <c r="E35" s="48">
        <f t="shared" si="8"/>
        <v>13</v>
      </c>
      <c r="F35" s="415"/>
      <c r="G35" s="415"/>
      <c r="H35" s="415"/>
      <c r="I35" s="415"/>
      <c r="J35" s="415"/>
      <c r="K35" s="418"/>
      <c r="L35" s="444"/>
      <c r="M35" s="415"/>
      <c r="N35" s="415">
        <v>3</v>
      </c>
      <c r="O35" s="415"/>
      <c r="P35" s="415"/>
      <c r="Q35" s="415"/>
      <c r="R35" s="415">
        <v>3</v>
      </c>
      <c r="S35" s="415"/>
      <c r="T35" s="424"/>
      <c r="U35" s="351"/>
      <c r="V35" s="373"/>
      <c r="W35" s="347"/>
      <c r="X35" s="347"/>
      <c r="Y35" s="347"/>
      <c r="Z35" s="347"/>
      <c r="AA35" s="347"/>
      <c r="AB35" s="347"/>
      <c r="AC35" s="351"/>
      <c r="AD35" s="373">
        <v>2</v>
      </c>
      <c r="AE35" s="347">
        <v>2</v>
      </c>
      <c r="AF35" s="347"/>
      <c r="AG35" s="347"/>
      <c r="AH35" s="347"/>
      <c r="AI35" s="347"/>
      <c r="AJ35" s="347"/>
      <c r="AK35" s="347"/>
      <c r="AL35" s="351"/>
      <c r="AM35" s="359"/>
      <c r="AN35" s="347"/>
      <c r="AO35" s="347">
        <v>3</v>
      </c>
      <c r="AP35" s="347"/>
      <c r="AQ35" s="347"/>
      <c r="AR35" s="347"/>
      <c r="AS35" s="347"/>
      <c r="AT35" s="347"/>
      <c r="AU35" s="347">
        <v>3</v>
      </c>
      <c r="AV35" s="351"/>
      <c r="AW35" s="354"/>
      <c r="AX35" s="347">
        <v>2</v>
      </c>
      <c r="AY35" s="347"/>
      <c r="AZ35" s="85"/>
      <c r="BA35" s="85"/>
      <c r="BB35" s="85">
        <v>2</v>
      </c>
      <c r="BC35" s="85"/>
      <c r="BD35" s="85"/>
      <c r="BE35" s="302"/>
      <c r="BF35" s="344"/>
      <c r="BG35" s="85"/>
      <c r="BH35" s="85"/>
      <c r="BI35" s="85"/>
      <c r="BJ35" s="85">
        <v>3</v>
      </c>
      <c r="BK35" s="85"/>
      <c r="BL35" s="85">
        <v>2</v>
      </c>
      <c r="BM35" s="85"/>
      <c r="BN35" s="85"/>
      <c r="BO35" s="302">
        <v>2</v>
      </c>
      <c r="BP35" s="326"/>
      <c r="BQ35" s="85"/>
      <c r="BR35" s="85"/>
      <c r="BS35" s="85"/>
      <c r="BT35" s="40"/>
      <c r="BU35" s="40"/>
      <c r="BV35" s="40">
        <v>3</v>
      </c>
      <c r="BW35" s="40"/>
      <c r="BX35" s="40"/>
      <c r="BY35" s="123"/>
      <c r="BZ35" s="316">
        <v>3</v>
      </c>
      <c r="CA35" s="40"/>
      <c r="CB35" s="40"/>
      <c r="CC35" s="40"/>
      <c r="CD35" s="40"/>
      <c r="CE35" s="40"/>
      <c r="CF35" s="40"/>
      <c r="CG35" s="41"/>
      <c r="CH35" s="123"/>
      <c r="CI35" s="40"/>
      <c r="CJ35" s="40"/>
      <c r="CK35" s="40"/>
      <c r="CL35" s="40"/>
      <c r="CM35" s="40"/>
      <c r="CN35" s="40"/>
      <c r="CO35" s="40"/>
      <c r="CP35" s="126"/>
      <c r="CQ35" s="40"/>
      <c r="CR35" s="40"/>
      <c r="CS35" s="40"/>
      <c r="CT35" s="40"/>
      <c r="CU35" s="40"/>
      <c r="CV35" s="40"/>
      <c r="CW35" s="40"/>
      <c r="CX35" s="123"/>
      <c r="CY35" s="41"/>
    </row>
    <row r="36" spans="1:103" s="26" customFormat="1" ht="12.75" customHeight="1">
      <c r="A36" s="18">
        <f t="shared" si="9"/>
        <v>30</v>
      </c>
      <c r="B36" s="297" t="s">
        <v>5</v>
      </c>
      <c r="C36" s="297" t="s">
        <v>6</v>
      </c>
      <c r="D36" s="28">
        <f t="shared" si="7"/>
        <v>32</v>
      </c>
      <c r="E36" s="48">
        <f t="shared" si="8"/>
        <v>13</v>
      </c>
      <c r="F36" s="415"/>
      <c r="G36" s="415"/>
      <c r="H36" s="415"/>
      <c r="I36" s="415"/>
      <c r="J36" s="415"/>
      <c r="K36" s="418"/>
      <c r="L36" s="359"/>
      <c r="M36" s="415"/>
      <c r="N36" s="415">
        <v>3</v>
      </c>
      <c r="O36" s="415"/>
      <c r="P36" s="415"/>
      <c r="Q36" s="415"/>
      <c r="R36" s="415"/>
      <c r="S36" s="415"/>
      <c r="T36" s="424"/>
      <c r="U36" s="351"/>
      <c r="V36" s="373"/>
      <c r="W36" s="347"/>
      <c r="X36" s="347">
        <v>3</v>
      </c>
      <c r="Y36" s="347"/>
      <c r="Z36" s="347"/>
      <c r="AA36" s="347"/>
      <c r="AB36" s="347">
        <v>2</v>
      </c>
      <c r="AC36" s="351"/>
      <c r="AD36" s="373"/>
      <c r="AE36" s="347"/>
      <c r="AF36" s="347"/>
      <c r="AG36" s="347">
        <v>2</v>
      </c>
      <c r="AH36" s="347">
        <v>3</v>
      </c>
      <c r="AI36" s="347"/>
      <c r="AJ36" s="347"/>
      <c r="AK36" s="347">
        <v>3</v>
      </c>
      <c r="AL36" s="351"/>
      <c r="AM36" s="359"/>
      <c r="AN36" s="347"/>
      <c r="AO36" s="347"/>
      <c r="AP36" s="347"/>
      <c r="AQ36" s="347">
        <v>2</v>
      </c>
      <c r="AR36" s="347"/>
      <c r="AS36" s="347"/>
      <c r="AT36" s="347"/>
      <c r="AU36" s="347"/>
      <c r="AV36" s="351"/>
      <c r="AW36" s="354"/>
      <c r="AX36" s="347"/>
      <c r="AY36" s="347"/>
      <c r="AZ36" s="85"/>
      <c r="BA36" s="85"/>
      <c r="BB36" s="85">
        <v>2</v>
      </c>
      <c r="BC36" s="85"/>
      <c r="BD36" s="85"/>
      <c r="BE36" s="302"/>
      <c r="BF36" s="344"/>
      <c r="BG36" s="85"/>
      <c r="BH36" s="85"/>
      <c r="BI36" s="85">
        <v>3</v>
      </c>
      <c r="BJ36" s="85">
        <v>3</v>
      </c>
      <c r="BK36" s="85">
        <v>2</v>
      </c>
      <c r="BL36" s="85"/>
      <c r="BM36" s="85">
        <v>2</v>
      </c>
      <c r="BN36" s="85"/>
      <c r="BO36" s="302"/>
      <c r="BP36" s="326"/>
      <c r="BQ36" s="85"/>
      <c r="BR36" s="85"/>
      <c r="BS36" s="85"/>
      <c r="BT36" s="40"/>
      <c r="BU36" s="40"/>
      <c r="BV36" s="85"/>
      <c r="BW36" s="40"/>
      <c r="BX36" s="40"/>
      <c r="BY36" s="123"/>
      <c r="BZ36" s="316"/>
      <c r="CA36" s="85"/>
      <c r="CB36" s="85">
        <v>2</v>
      </c>
      <c r="CC36" s="85"/>
      <c r="CD36" s="40"/>
      <c r="CE36" s="40"/>
      <c r="CF36" s="57"/>
      <c r="CG36" s="41"/>
      <c r="CH36" s="123"/>
      <c r="CI36" s="40"/>
      <c r="CJ36" s="40"/>
      <c r="CK36" s="40"/>
      <c r="CL36" s="85"/>
      <c r="CM36" s="40"/>
      <c r="CN36" s="40"/>
      <c r="CO36" s="40"/>
      <c r="CP36" s="126"/>
      <c r="CQ36" s="40"/>
      <c r="CR36" s="85"/>
      <c r="CS36" s="40"/>
      <c r="CT36" s="85"/>
      <c r="CU36" s="40"/>
      <c r="CV36" s="40"/>
      <c r="CW36" s="57"/>
      <c r="CX36" s="308"/>
      <c r="CY36" s="41"/>
    </row>
    <row r="37" spans="1:103" s="26" customFormat="1" ht="12.75" customHeight="1">
      <c r="A37" s="18">
        <f t="shared" si="9"/>
        <v>31</v>
      </c>
      <c r="B37" s="297" t="s">
        <v>203</v>
      </c>
      <c r="C37" s="297" t="s">
        <v>74</v>
      </c>
      <c r="D37" s="28">
        <f t="shared" si="7"/>
        <v>28</v>
      </c>
      <c r="E37" s="48">
        <f t="shared" si="8"/>
        <v>12</v>
      </c>
      <c r="F37" s="415">
        <v>3</v>
      </c>
      <c r="G37" s="415"/>
      <c r="H37" s="415">
        <v>3</v>
      </c>
      <c r="I37" s="415"/>
      <c r="J37" s="415">
        <v>3</v>
      </c>
      <c r="K37" s="418"/>
      <c r="L37" s="359"/>
      <c r="M37" s="415"/>
      <c r="N37" s="415"/>
      <c r="O37" s="415"/>
      <c r="P37" s="415"/>
      <c r="Q37" s="415"/>
      <c r="R37" s="415">
        <v>3</v>
      </c>
      <c r="S37" s="415"/>
      <c r="T37" s="424"/>
      <c r="U37" s="351"/>
      <c r="V37" s="373"/>
      <c r="W37" s="347"/>
      <c r="X37" s="347">
        <v>3</v>
      </c>
      <c r="Y37" s="347"/>
      <c r="Z37" s="347">
        <v>3</v>
      </c>
      <c r="AA37" s="347"/>
      <c r="AB37" s="347"/>
      <c r="AC37" s="351"/>
      <c r="AD37" s="373"/>
      <c r="AE37" s="347"/>
      <c r="AF37" s="347"/>
      <c r="AG37" s="347"/>
      <c r="AH37" s="347"/>
      <c r="AI37" s="347"/>
      <c r="AJ37" s="347"/>
      <c r="AK37" s="347">
        <v>3</v>
      </c>
      <c r="AL37" s="351"/>
      <c r="AM37" s="359"/>
      <c r="AN37" s="347"/>
      <c r="AO37" s="347"/>
      <c r="AP37" s="347"/>
      <c r="AQ37" s="347"/>
      <c r="AR37" s="347"/>
      <c r="AS37" s="347"/>
      <c r="AT37" s="347"/>
      <c r="AU37" s="347"/>
      <c r="AV37" s="351"/>
      <c r="AW37" s="354"/>
      <c r="AX37" s="347"/>
      <c r="AY37" s="347"/>
      <c r="AZ37" s="85"/>
      <c r="BA37" s="85"/>
      <c r="BB37" s="85"/>
      <c r="BC37" s="85"/>
      <c r="BD37" s="85"/>
      <c r="BE37" s="302"/>
      <c r="BF37" s="344"/>
      <c r="BG37" s="85"/>
      <c r="BH37" s="85"/>
      <c r="BI37" s="85"/>
      <c r="BJ37" s="85">
        <v>3</v>
      </c>
      <c r="BK37" s="85"/>
      <c r="BL37" s="85"/>
      <c r="BM37" s="85"/>
      <c r="BN37" s="85"/>
      <c r="BO37" s="302"/>
      <c r="BP37" s="326"/>
      <c r="BQ37" s="85"/>
      <c r="BR37" s="85"/>
      <c r="BS37" s="85"/>
      <c r="BT37" s="40"/>
      <c r="BU37" s="40"/>
      <c r="BV37" s="85"/>
      <c r="BW37" s="40"/>
      <c r="BX37" s="40"/>
      <c r="BY37" s="123"/>
      <c r="BZ37" s="316"/>
      <c r="CA37" s="85"/>
      <c r="CB37" s="40"/>
      <c r="CC37" s="85"/>
      <c r="CD37" s="40"/>
      <c r="CE37" s="40"/>
      <c r="CF37" s="120"/>
      <c r="CG37" s="41"/>
      <c r="CH37" s="123"/>
      <c r="CI37" s="40"/>
      <c r="CJ37" s="40"/>
      <c r="CK37" s="40"/>
      <c r="CL37" s="85"/>
      <c r="CM37" s="40"/>
      <c r="CN37" s="40"/>
      <c r="CO37" s="40"/>
      <c r="CP37" s="126">
        <v>1</v>
      </c>
      <c r="CQ37" s="40"/>
      <c r="CR37" s="85">
        <v>1</v>
      </c>
      <c r="CS37" s="40">
        <v>1</v>
      </c>
      <c r="CT37" s="85"/>
      <c r="CU37" s="40"/>
      <c r="CV37" s="40"/>
      <c r="CW37" s="120">
        <v>1</v>
      </c>
      <c r="CX37" s="308"/>
      <c r="CY37" s="41"/>
    </row>
    <row r="38" spans="1:103" s="26" customFormat="1" ht="12.75" customHeight="1">
      <c r="A38" s="18">
        <f t="shared" si="9"/>
        <v>32</v>
      </c>
      <c r="B38" s="297" t="s">
        <v>186</v>
      </c>
      <c r="C38" s="297" t="s">
        <v>136</v>
      </c>
      <c r="D38" s="28">
        <f t="shared" si="7"/>
        <v>27</v>
      </c>
      <c r="E38" s="48">
        <f t="shared" si="8"/>
        <v>11</v>
      </c>
      <c r="F38" s="415"/>
      <c r="G38" s="415"/>
      <c r="H38" s="415"/>
      <c r="I38" s="415"/>
      <c r="J38" s="415"/>
      <c r="K38" s="418"/>
      <c r="L38" s="359"/>
      <c r="M38" s="415"/>
      <c r="N38" s="415"/>
      <c r="O38" s="415"/>
      <c r="P38" s="415"/>
      <c r="Q38" s="415"/>
      <c r="R38" s="415"/>
      <c r="S38" s="415"/>
      <c r="T38" s="424"/>
      <c r="U38" s="351"/>
      <c r="V38" s="373"/>
      <c r="W38" s="347"/>
      <c r="X38" s="347"/>
      <c r="Y38" s="347"/>
      <c r="Z38" s="347"/>
      <c r="AA38" s="347"/>
      <c r="AB38" s="347"/>
      <c r="AC38" s="351"/>
      <c r="AD38" s="373"/>
      <c r="AE38" s="347"/>
      <c r="AF38" s="347"/>
      <c r="AG38" s="347"/>
      <c r="AH38" s="347"/>
      <c r="AI38" s="347"/>
      <c r="AJ38" s="347"/>
      <c r="AK38" s="347">
        <v>3</v>
      </c>
      <c r="AL38" s="351"/>
      <c r="AM38" s="359"/>
      <c r="AN38" s="347"/>
      <c r="AO38" s="347"/>
      <c r="AP38" s="347"/>
      <c r="AQ38" s="347"/>
      <c r="AR38" s="347">
        <v>2</v>
      </c>
      <c r="AS38" s="347"/>
      <c r="AT38" s="347"/>
      <c r="AU38" s="347"/>
      <c r="AV38" s="351"/>
      <c r="AW38" s="354"/>
      <c r="AX38" s="347">
        <v>2</v>
      </c>
      <c r="AY38" s="347"/>
      <c r="AZ38" s="85"/>
      <c r="BA38" s="85"/>
      <c r="BB38" s="85">
        <v>2</v>
      </c>
      <c r="BC38" s="85"/>
      <c r="BD38" s="85"/>
      <c r="BE38" s="302"/>
      <c r="BF38" s="344">
        <v>3</v>
      </c>
      <c r="BG38" s="85"/>
      <c r="BH38" s="85"/>
      <c r="BI38" s="85"/>
      <c r="BJ38" s="85">
        <v>3</v>
      </c>
      <c r="BK38" s="85"/>
      <c r="BL38" s="85"/>
      <c r="BM38" s="85">
        <v>2</v>
      </c>
      <c r="BN38" s="85"/>
      <c r="BO38" s="302">
        <v>2</v>
      </c>
      <c r="BP38" s="326"/>
      <c r="BQ38" s="85"/>
      <c r="BR38" s="85"/>
      <c r="BS38" s="85"/>
      <c r="BT38" s="40"/>
      <c r="BU38" s="40"/>
      <c r="BV38" s="85"/>
      <c r="BW38" s="40"/>
      <c r="BX38" s="40"/>
      <c r="BY38" s="123"/>
      <c r="BZ38" s="316">
        <v>3</v>
      </c>
      <c r="CA38" s="85"/>
      <c r="CB38" s="40"/>
      <c r="CC38" s="85"/>
      <c r="CD38" s="40"/>
      <c r="CE38" s="40"/>
      <c r="CF38" s="120">
        <v>3</v>
      </c>
      <c r="CG38" s="41">
        <v>2</v>
      </c>
      <c r="CH38" s="123"/>
      <c r="CI38" s="40"/>
      <c r="CJ38" s="40"/>
      <c r="CK38" s="40"/>
      <c r="CL38" s="85"/>
      <c r="CM38" s="40"/>
      <c r="CN38" s="40"/>
      <c r="CO38" s="40"/>
      <c r="CP38" s="126"/>
      <c r="CQ38" s="40"/>
      <c r="CR38" s="85"/>
      <c r="CS38" s="40"/>
      <c r="CT38" s="85"/>
      <c r="CU38" s="40"/>
      <c r="CV38" s="40"/>
      <c r="CW38" s="57"/>
      <c r="CX38" s="308"/>
      <c r="CY38" s="41"/>
    </row>
    <row r="39" spans="1:103" s="26" customFormat="1" ht="12.75" customHeight="1">
      <c r="A39" s="18">
        <f t="shared" si="9"/>
        <v>33</v>
      </c>
      <c r="B39" s="297" t="s">
        <v>206</v>
      </c>
      <c r="C39" s="297" t="s">
        <v>207</v>
      </c>
      <c r="D39" s="28">
        <f t="shared" si="7"/>
        <v>27</v>
      </c>
      <c r="E39" s="48">
        <f t="shared" si="8"/>
        <v>11</v>
      </c>
      <c r="F39" s="415"/>
      <c r="G39" s="415"/>
      <c r="H39" s="415"/>
      <c r="I39" s="415"/>
      <c r="J39" s="415"/>
      <c r="K39" s="418"/>
      <c r="L39" s="359"/>
      <c r="M39" s="415"/>
      <c r="N39" s="415"/>
      <c r="O39" s="415"/>
      <c r="P39" s="415"/>
      <c r="Q39" s="415"/>
      <c r="R39" s="415"/>
      <c r="S39" s="415"/>
      <c r="T39" s="424"/>
      <c r="U39" s="351"/>
      <c r="V39" s="373"/>
      <c r="W39" s="347"/>
      <c r="X39" s="347"/>
      <c r="Y39" s="347"/>
      <c r="Z39" s="347"/>
      <c r="AA39" s="347"/>
      <c r="AB39" s="347"/>
      <c r="AC39" s="351"/>
      <c r="AD39" s="373"/>
      <c r="AE39" s="347"/>
      <c r="AF39" s="347"/>
      <c r="AG39" s="347"/>
      <c r="AH39" s="347"/>
      <c r="AI39" s="347"/>
      <c r="AJ39" s="347"/>
      <c r="AK39" s="347">
        <v>3</v>
      </c>
      <c r="AL39" s="351"/>
      <c r="AM39" s="359"/>
      <c r="AN39" s="347"/>
      <c r="AO39" s="347"/>
      <c r="AP39" s="347"/>
      <c r="AQ39" s="347"/>
      <c r="AR39" s="347">
        <v>2</v>
      </c>
      <c r="AS39" s="347"/>
      <c r="AT39" s="347"/>
      <c r="AU39" s="347"/>
      <c r="AV39" s="351"/>
      <c r="AW39" s="354"/>
      <c r="AX39" s="347">
        <v>2</v>
      </c>
      <c r="AY39" s="347"/>
      <c r="AZ39" s="85"/>
      <c r="BA39" s="85"/>
      <c r="BB39" s="85">
        <v>2</v>
      </c>
      <c r="BC39" s="85"/>
      <c r="BD39" s="85"/>
      <c r="BE39" s="302"/>
      <c r="BF39" s="344">
        <v>3</v>
      </c>
      <c r="BG39" s="85"/>
      <c r="BH39" s="85"/>
      <c r="BI39" s="85"/>
      <c r="BJ39" s="85">
        <v>3</v>
      </c>
      <c r="BK39" s="85"/>
      <c r="BL39" s="85"/>
      <c r="BM39" s="85">
        <v>2</v>
      </c>
      <c r="BN39" s="85"/>
      <c r="BO39" s="302">
        <v>2</v>
      </c>
      <c r="BP39" s="326"/>
      <c r="BQ39" s="85"/>
      <c r="BR39" s="85"/>
      <c r="BS39" s="85"/>
      <c r="BT39" s="40"/>
      <c r="BU39" s="40"/>
      <c r="BV39" s="40"/>
      <c r="BW39" s="40"/>
      <c r="BX39" s="40"/>
      <c r="BY39" s="123"/>
      <c r="BZ39" s="316">
        <v>3</v>
      </c>
      <c r="CA39" s="40"/>
      <c r="CB39" s="40"/>
      <c r="CC39" s="40"/>
      <c r="CD39" s="40"/>
      <c r="CE39" s="40"/>
      <c r="CF39" s="85">
        <v>3</v>
      </c>
      <c r="CG39" s="41">
        <v>2</v>
      </c>
      <c r="CH39" s="123"/>
      <c r="CI39" s="40"/>
      <c r="CJ39" s="40"/>
      <c r="CK39" s="40"/>
      <c r="CL39" s="40"/>
      <c r="CM39" s="40"/>
      <c r="CN39" s="40"/>
      <c r="CO39" s="40"/>
      <c r="CP39" s="126"/>
      <c r="CQ39" s="40"/>
      <c r="CR39" s="40"/>
      <c r="CS39" s="40"/>
      <c r="CT39" s="40"/>
      <c r="CU39" s="40"/>
      <c r="CV39" s="40"/>
      <c r="CW39" s="40"/>
      <c r="CX39" s="123"/>
      <c r="CY39" s="41"/>
    </row>
    <row r="40" spans="1:103" s="26" customFormat="1" ht="12.75" customHeight="1">
      <c r="A40" s="18">
        <f t="shared" si="9"/>
        <v>34</v>
      </c>
      <c r="B40" s="297" t="s">
        <v>19</v>
      </c>
      <c r="C40" s="297" t="s">
        <v>20</v>
      </c>
      <c r="D40" s="28">
        <f t="shared" si="7"/>
        <v>27</v>
      </c>
      <c r="E40" s="48">
        <f t="shared" si="8"/>
        <v>11</v>
      </c>
      <c r="F40" s="415"/>
      <c r="G40" s="415"/>
      <c r="H40" s="415"/>
      <c r="I40" s="415"/>
      <c r="J40" s="415"/>
      <c r="K40" s="418"/>
      <c r="L40" s="359"/>
      <c r="M40" s="415"/>
      <c r="N40" s="415"/>
      <c r="O40" s="415"/>
      <c r="P40" s="415"/>
      <c r="Q40" s="415"/>
      <c r="R40" s="415"/>
      <c r="S40" s="415"/>
      <c r="T40" s="424"/>
      <c r="U40" s="351"/>
      <c r="V40" s="373"/>
      <c r="W40" s="347"/>
      <c r="X40" s="347"/>
      <c r="Y40" s="347"/>
      <c r="Z40" s="347">
        <v>3</v>
      </c>
      <c r="AA40" s="347"/>
      <c r="AB40" s="347"/>
      <c r="AC40" s="351"/>
      <c r="AD40" s="373"/>
      <c r="AE40" s="347">
        <v>2</v>
      </c>
      <c r="AF40" s="347"/>
      <c r="AG40" s="347">
        <v>2</v>
      </c>
      <c r="AH40" s="347">
        <v>3</v>
      </c>
      <c r="AI40" s="347">
        <v>2</v>
      </c>
      <c r="AJ40" s="347"/>
      <c r="AK40" s="347"/>
      <c r="AL40" s="351"/>
      <c r="AM40" s="359"/>
      <c r="AN40" s="347"/>
      <c r="AO40" s="347">
        <v>3</v>
      </c>
      <c r="AP40" s="347"/>
      <c r="AQ40" s="347"/>
      <c r="AR40" s="347"/>
      <c r="AS40" s="347"/>
      <c r="AT40" s="347"/>
      <c r="AU40" s="347"/>
      <c r="AV40" s="351"/>
      <c r="AW40" s="354"/>
      <c r="AX40" s="347"/>
      <c r="AY40" s="347"/>
      <c r="AZ40" s="85"/>
      <c r="BA40" s="85"/>
      <c r="BB40" s="85"/>
      <c r="BC40" s="85">
        <v>2</v>
      </c>
      <c r="BD40" s="85"/>
      <c r="BE40" s="302"/>
      <c r="BF40" s="344"/>
      <c r="BG40" s="85"/>
      <c r="BH40" s="85"/>
      <c r="BI40" s="85">
        <v>3</v>
      </c>
      <c r="BJ40" s="85">
        <v>3</v>
      </c>
      <c r="BK40" s="85"/>
      <c r="BL40" s="85"/>
      <c r="BM40" s="85"/>
      <c r="BN40" s="85"/>
      <c r="BO40" s="302"/>
      <c r="BP40" s="326"/>
      <c r="BQ40" s="85">
        <v>2</v>
      </c>
      <c r="BR40" s="85"/>
      <c r="BS40" s="85"/>
      <c r="BT40" s="40"/>
      <c r="BU40" s="40"/>
      <c r="BV40" s="40"/>
      <c r="BW40" s="40"/>
      <c r="BX40" s="40"/>
      <c r="BY40" s="123"/>
      <c r="BZ40" s="316"/>
      <c r="CA40" s="40"/>
      <c r="CB40" s="40">
        <v>2</v>
      </c>
      <c r="CC40" s="40"/>
      <c r="CD40" s="40"/>
      <c r="CE40" s="40"/>
      <c r="CF40" s="40"/>
      <c r="CG40" s="41"/>
      <c r="CH40" s="123"/>
      <c r="CI40" s="40"/>
      <c r="CJ40" s="40"/>
      <c r="CK40" s="40"/>
      <c r="CL40" s="40"/>
      <c r="CM40" s="40"/>
      <c r="CN40" s="40"/>
      <c r="CO40" s="40"/>
      <c r="CP40" s="126"/>
      <c r="CQ40" s="40"/>
      <c r="CR40" s="40"/>
      <c r="CS40" s="40"/>
      <c r="CT40" s="40"/>
      <c r="CU40" s="40"/>
      <c r="CV40" s="40"/>
      <c r="CW40" s="40"/>
      <c r="CX40" s="123"/>
      <c r="CY40" s="41"/>
    </row>
    <row r="41" spans="1:103" s="26" customFormat="1" ht="12.75" customHeight="1">
      <c r="A41" s="18">
        <f t="shared" si="9"/>
        <v>35</v>
      </c>
      <c r="B41" s="297" t="s">
        <v>198</v>
      </c>
      <c r="C41" s="297" t="s">
        <v>14</v>
      </c>
      <c r="D41" s="28">
        <f t="shared" si="7"/>
        <v>26</v>
      </c>
      <c r="E41" s="48">
        <f t="shared" si="8"/>
        <v>10</v>
      </c>
      <c r="F41" s="415"/>
      <c r="G41" s="415"/>
      <c r="H41" s="415"/>
      <c r="I41" s="415"/>
      <c r="J41" s="415"/>
      <c r="K41" s="418"/>
      <c r="L41" s="359"/>
      <c r="M41" s="415"/>
      <c r="N41" s="415"/>
      <c r="O41" s="415"/>
      <c r="P41" s="415"/>
      <c r="Q41" s="415"/>
      <c r="R41" s="415"/>
      <c r="S41" s="415"/>
      <c r="T41" s="424"/>
      <c r="U41" s="351"/>
      <c r="V41" s="373"/>
      <c r="W41" s="347"/>
      <c r="X41" s="347"/>
      <c r="Y41" s="347"/>
      <c r="Z41" s="347"/>
      <c r="AA41" s="347"/>
      <c r="AB41" s="347"/>
      <c r="AC41" s="351"/>
      <c r="AD41" s="373"/>
      <c r="AE41" s="347"/>
      <c r="AF41" s="347"/>
      <c r="AG41" s="347"/>
      <c r="AH41" s="347"/>
      <c r="AI41" s="347">
        <v>2</v>
      </c>
      <c r="AJ41" s="347"/>
      <c r="AK41" s="347">
        <v>3</v>
      </c>
      <c r="AL41" s="351"/>
      <c r="AM41" s="359"/>
      <c r="AN41" s="347"/>
      <c r="AO41" s="347"/>
      <c r="AP41" s="347"/>
      <c r="AQ41" s="347"/>
      <c r="AR41" s="347"/>
      <c r="AS41" s="347">
        <v>3</v>
      </c>
      <c r="AT41" s="347"/>
      <c r="AU41" s="347">
        <v>3</v>
      </c>
      <c r="AV41" s="351"/>
      <c r="AW41" s="354"/>
      <c r="AX41" s="347"/>
      <c r="AY41" s="347"/>
      <c r="AZ41" s="85"/>
      <c r="BA41" s="85"/>
      <c r="BB41" s="85">
        <v>2</v>
      </c>
      <c r="BC41" s="85"/>
      <c r="BD41" s="85"/>
      <c r="BE41" s="302"/>
      <c r="BF41" s="344"/>
      <c r="BG41" s="85"/>
      <c r="BH41" s="85"/>
      <c r="BI41" s="85">
        <v>3</v>
      </c>
      <c r="BJ41" s="85">
        <v>3</v>
      </c>
      <c r="BK41" s="85">
        <v>2</v>
      </c>
      <c r="BL41" s="85"/>
      <c r="BM41" s="85"/>
      <c r="BN41" s="85"/>
      <c r="BO41" s="302"/>
      <c r="BP41" s="326"/>
      <c r="BQ41" s="85"/>
      <c r="BR41" s="85"/>
      <c r="BS41" s="85"/>
      <c r="BT41" s="40"/>
      <c r="BU41" s="40"/>
      <c r="BV41" s="40"/>
      <c r="BW41" s="40"/>
      <c r="BX41" s="40"/>
      <c r="BY41" s="123"/>
      <c r="BZ41" s="316">
        <v>3</v>
      </c>
      <c r="CA41" s="40"/>
      <c r="CB41" s="40">
        <v>2</v>
      </c>
      <c r="CC41" s="40"/>
      <c r="CD41" s="40"/>
      <c r="CE41" s="40"/>
      <c r="CF41" s="40"/>
      <c r="CG41" s="41"/>
      <c r="CH41" s="123"/>
      <c r="CI41" s="40"/>
      <c r="CJ41" s="40"/>
      <c r="CK41" s="40"/>
      <c r="CL41" s="40"/>
      <c r="CM41" s="40"/>
      <c r="CN41" s="40"/>
      <c r="CO41" s="40"/>
      <c r="CP41" s="126"/>
      <c r="CQ41" s="40"/>
      <c r="CR41" s="40"/>
      <c r="CS41" s="40"/>
      <c r="CT41" s="40"/>
      <c r="CU41" s="40"/>
      <c r="CV41" s="40"/>
      <c r="CW41" s="40"/>
      <c r="CX41" s="123"/>
      <c r="CY41" s="41"/>
    </row>
    <row r="42" spans="1:103" s="26" customFormat="1" ht="12.75" customHeight="1">
      <c r="A42" s="18">
        <f t="shared" si="9"/>
        <v>36</v>
      </c>
      <c r="B42" s="297" t="s">
        <v>4</v>
      </c>
      <c r="C42" s="297" t="s">
        <v>118</v>
      </c>
      <c r="D42" s="28">
        <f t="shared" si="7"/>
        <v>20</v>
      </c>
      <c r="E42" s="48">
        <f t="shared" si="8"/>
        <v>8</v>
      </c>
      <c r="F42" s="415"/>
      <c r="G42" s="415"/>
      <c r="H42" s="415"/>
      <c r="I42" s="415"/>
      <c r="J42" s="415"/>
      <c r="K42" s="418"/>
      <c r="L42" s="359"/>
      <c r="M42" s="415"/>
      <c r="N42" s="415"/>
      <c r="O42" s="415"/>
      <c r="P42" s="415"/>
      <c r="Q42" s="415"/>
      <c r="R42" s="415"/>
      <c r="S42" s="415"/>
      <c r="T42" s="424"/>
      <c r="U42" s="351"/>
      <c r="V42" s="373"/>
      <c r="W42" s="347"/>
      <c r="X42" s="347"/>
      <c r="Y42" s="347"/>
      <c r="Z42" s="347"/>
      <c r="AA42" s="347"/>
      <c r="AB42" s="347"/>
      <c r="AC42" s="351"/>
      <c r="AD42" s="373"/>
      <c r="AE42" s="347"/>
      <c r="AF42" s="347"/>
      <c r="AG42" s="347"/>
      <c r="AH42" s="347">
        <v>3</v>
      </c>
      <c r="AI42" s="347"/>
      <c r="AJ42" s="347">
        <v>2</v>
      </c>
      <c r="AK42" s="347">
        <v>3</v>
      </c>
      <c r="AL42" s="351"/>
      <c r="AM42" s="359"/>
      <c r="AN42" s="347"/>
      <c r="AO42" s="347">
        <v>3</v>
      </c>
      <c r="AP42" s="347">
        <v>1</v>
      </c>
      <c r="AQ42" s="347">
        <v>2</v>
      </c>
      <c r="AR42" s="347"/>
      <c r="AS42" s="347"/>
      <c r="AT42" s="347"/>
      <c r="AU42" s="347"/>
      <c r="AV42" s="351"/>
      <c r="AW42" s="354"/>
      <c r="AX42" s="347"/>
      <c r="AY42" s="347"/>
      <c r="AZ42" s="85"/>
      <c r="BA42" s="85"/>
      <c r="BB42" s="85"/>
      <c r="BC42" s="85"/>
      <c r="BD42" s="85"/>
      <c r="BE42" s="302"/>
      <c r="BF42" s="344"/>
      <c r="BG42" s="85"/>
      <c r="BH42" s="85"/>
      <c r="BI42" s="85"/>
      <c r="BJ42" s="85">
        <v>3</v>
      </c>
      <c r="BK42" s="85"/>
      <c r="BL42" s="85"/>
      <c r="BM42" s="85"/>
      <c r="BN42" s="85"/>
      <c r="BO42" s="302"/>
      <c r="BP42" s="326"/>
      <c r="BQ42" s="85"/>
      <c r="BR42" s="85"/>
      <c r="BS42" s="85"/>
      <c r="BT42" s="40"/>
      <c r="BU42" s="40"/>
      <c r="BV42" s="85"/>
      <c r="BW42" s="40"/>
      <c r="BX42" s="40"/>
      <c r="BY42" s="123"/>
      <c r="BZ42" s="316"/>
      <c r="CA42" s="85"/>
      <c r="CB42" s="40"/>
      <c r="CC42" s="85"/>
      <c r="CD42" s="40"/>
      <c r="CE42" s="40"/>
      <c r="CF42" s="85">
        <v>3</v>
      </c>
      <c r="CG42" s="41"/>
      <c r="CH42" s="123"/>
      <c r="CI42" s="40"/>
      <c r="CJ42" s="40"/>
      <c r="CK42" s="40"/>
      <c r="CL42" s="85"/>
      <c r="CM42" s="40"/>
      <c r="CN42" s="40"/>
      <c r="CO42" s="40"/>
      <c r="CP42" s="126"/>
      <c r="CQ42" s="40"/>
      <c r="CR42" s="85"/>
      <c r="CS42" s="40"/>
      <c r="CT42" s="85"/>
      <c r="CU42" s="40"/>
      <c r="CV42" s="40"/>
      <c r="CW42" s="40"/>
      <c r="CX42" s="123"/>
      <c r="CY42" s="41"/>
    </row>
    <row r="43" spans="1:103" s="26" customFormat="1" ht="12.75" customHeight="1">
      <c r="A43" s="18">
        <f t="shared" si="9"/>
        <v>37</v>
      </c>
      <c r="B43" s="297" t="s">
        <v>188</v>
      </c>
      <c r="C43" s="297" t="s">
        <v>189</v>
      </c>
      <c r="D43" s="28">
        <f t="shared" si="7"/>
        <v>19</v>
      </c>
      <c r="E43" s="48">
        <f t="shared" si="8"/>
        <v>8</v>
      </c>
      <c r="F43" s="415"/>
      <c r="G43" s="415"/>
      <c r="H43" s="415"/>
      <c r="I43" s="415"/>
      <c r="J43" s="415"/>
      <c r="K43" s="418"/>
      <c r="L43" s="359"/>
      <c r="M43" s="415"/>
      <c r="N43" s="415"/>
      <c r="O43" s="415"/>
      <c r="P43" s="415"/>
      <c r="Q43" s="415"/>
      <c r="R43" s="415"/>
      <c r="S43" s="415"/>
      <c r="T43" s="424"/>
      <c r="U43" s="351"/>
      <c r="V43" s="373"/>
      <c r="W43" s="347"/>
      <c r="X43" s="347"/>
      <c r="Y43" s="347"/>
      <c r="Z43" s="347"/>
      <c r="AA43" s="347"/>
      <c r="AB43" s="347"/>
      <c r="AC43" s="351"/>
      <c r="AD43" s="373"/>
      <c r="AE43" s="347"/>
      <c r="AF43" s="347"/>
      <c r="AG43" s="347"/>
      <c r="AH43" s="347"/>
      <c r="AI43" s="347"/>
      <c r="AJ43" s="347"/>
      <c r="AK43" s="347">
        <v>3</v>
      </c>
      <c r="AL43" s="351"/>
      <c r="AM43" s="359"/>
      <c r="AN43" s="347"/>
      <c r="AO43" s="347"/>
      <c r="AP43" s="347"/>
      <c r="AQ43" s="347"/>
      <c r="AR43" s="347"/>
      <c r="AS43" s="347"/>
      <c r="AT43" s="347"/>
      <c r="AU43" s="347"/>
      <c r="AV43" s="351"/>
      <c r="AW43" s="354"/>
      <c r="AX43" s="347"/>
      <c r="AY43" s="347"/>
      <c r="AZ43" s="85"/>
      <c r="BA43" s="85"/>
      <c r="BB43" s="85">
        <v>2</v>
      </c>
      <c r="BC43" s="85"/>
      <c r="BD43" s="85"/>
      <c r="BE43" s="302"/>
      <c r="BF43" s="344"/>
      <c r="BG43" s="85"/>
      <c r="BH43" s="85">
        <v>2</v>
      </c>
      <c r="BI43" s="85"/>
      <c r="BJ43" s="85">
        <v>3</v>
      </c>
      <c r="BK43" s="85"/>
      <c r="BL43" s="85"/>
      <c r="BM43" s="85"/>
      <c r="BN43" s="85"/>
      <c r="BO43" s="302"/>
      <c r="BP43" s="326"/>
      <c r="BQ43" s="85">
        <v>2</v>
      </c>
      <c r="BR43" s="85"/>
      <c r="BS43" s="85"/>
      <c r="BT43" s="40"/>
      <c r="BU43" s="40"/>
      <c r="BV43" s="85"/>
      <c r="BW43" s="40"/>
      <c r="BX43" s="40"/>
      <c r="BY43" s="123"/>
      <c r="BZ43" s="316"/>
      <c r="CA43" s="85"/>
      <c r="CB43" s="40">
        <v>2</v>
      </c>
      <c r="CC43" s="85"/>
      <c r="CD43" s="40">
        <v>2</v>
      </c>
      <c r="CE43" s="40"/>
      <c r="CF43" s="120">
        <v>3</v>
      </c>
      <c r="CG43" s="41"/>
      <c r="CH43" s="123"/>
      <c r="CI43" s="40"/>
      <c r="CJ43" s="40"/>
      <c r="CK43" s="40"/>
      <c r="CL43" s="85"/>
      <c r="CM43" s="40"/>
      <c r="CN43" s="40"/>
      <c r="CO43" s="40"/>
      <c r="CP43" s="126"/>
      <c r="CQ43" s="40"/>
      <c r="CR43" s="85"/>
      <c r="CS43" s="40"/>
      <c r="CT43" s="85"/>
      <c r="CU43" s="40"/>
      <c r="CV43" s="40"/>
      <c r="CW43" s="57"/>
      <c r="CX43" s="308"/>
      <c r="CY43" s="41"/>
    </row>
    <row r="44" spans="1:103" s="26" customFormat="1" ht="12.75" customHeight="1">
      <c r="A44" s="18">
        <f t="shared" si="9"/>
        <v>38</v>
      </c>
      <c r="B44" s="297" t="s">
        <v>113</v>
      </c>
      <c r="C44" s="297" t="s">
        <v>114</v>
      </c>
      <c r="D44" s="28">
        <f t="shared" si="7"/>
        <v>18</v>
      </c>
      <c r="E44" s="48">
        <f t="shared" si="8"/>
        <v>7</v>
      </c>
      <c r="F44" s="415"/>
      <c r="G44" s="415"/>
      <c r="H44" s="415"/>
      <c r="I44" s="415"/>
      <c r="J44" s="415"/>
      <c r="K44" s="418"/>
      <c r="L44" s="359"/>
      <c r="M44" s="415"/>
      <c r="N44" s="415">
        <v>3</v>
      </c>
      <c r="O44" s="415"/>
      <c r="P44" s="415"/>
      <c r="Q44" s="415"/>
      <c r="R44" s="415">
        <v>3</v>
      </c>
      <c r="S44" s="415"/>
      <c r="T44" s="424"/>
      <c r="U44" s="351"/>
      <c r="V44" s="373"/>
      <c r="W44" s="347"/>
      <c r="X44" s="347"/>
      <c r="Y44" s="347"/>
      <c r="Z44" s="347"/>
      <c r="AA44" s="347"/>
      <c r="AB44" s="347"/>
      <c r="AC44" s="351"/>
      <c r="AD44" s="373">
        <v>2</v>
      </c>
      <c r="AE44" s="347">
        <v>2</v>
      </c>
      <c r="AF44" s="347"/>
      <c r="AG44" s="347"/>
      <c r="AH44" s="347"/>
      <c r="AI44" s="347"/>
      <c r="AJ44" s="347"/>
      <c r="AK44" s="347"/>
      <c r="AL44" s="351"/>
      <c r="AM44" s="359"/>
      <c r="AN44" s="347"/>
      <c r="AO44" s="347"/>
      <c r="AP44" s="347"/>
      <c r="AQ44" s="347"/>
      <c r="AR44" s="347"/>
      <c r="AS44" s="347"/>
      <c r="AT44" s="347"/>
      <c r="AU44" s="347"/>
      <c r="AV44" s="351"/>
      <c r="AW44" s="354"/>
      <c r="AX44" s="347"/>
      <c r="AY44" s="347"/>
      <c r="AZ44" s="85"/>
      <c r="BA44" s="85"/>
      <c r="BB44" s="85"/>
      <c r="BC44" s="85"/>
      <c r="BD44" s="85"/>
      <c r="BE44" s="302"/>
      <c r="BF44" s="344"/>
      <c r="BG44" s="85"/>
      <c r="BH44" s="85"/>
      <c r="BI44" s="85"/>
      <c r="BJ44" s="85">
        <v>3</v>
      </c>
      <c r="BK44" s="85"/>
      <c r="BL44" s="85"/>
      <c r="BM44" s="85"/>
      <c r="BN44" s="85"/>
      <c r="BO44" s="302">
        <v>2</v>
      </c>
      <c r="BP44" s="326"/>
      <c r="BQ44" s="85"/>
      <c r="BR44" s="85"/>
      <c r="BS44" s="85"/>
      <c r="BT44" s="40"/>
      <c r="BU44" s="40"/>
      <c r="BV44" s="40">
        <v>3</v>
      </c>
      <c r="BW44" s="40"/>
      <c r="BX44" s="40"/>
      <c r="BY44" s="123"/>
      <c r="BZ44" s="316"/>
      <c r="CA44" s="40"/>
      <c r="CB44" s="40"/>
      <c r="CC44" s="40"/>
      <c r="CD44" s="40"/>
      <c r="CE44" s="40"/>
      <c r="CF44" s="40"/>
      <c r="CG44" s="41"/>
      <c r="CH44" s="123"/>
      <c r="CI44" s="40"/>
      <c r="CJ44" s="40"/>
      <c r="CK44" s="40"/>
      <c r="CL44" s="40"/>
      <c r="CM44" s="40"/>
      <c r="CN44" s="40"/>
      <c r="CO44" s="40"/>
      <c r="CP44" s="126"/>
      <c r="CQ44" s="40"/>
      <c r="CR44" s="40"/>
      <c r="CS44" s="40"/>
      <c r="CT44" s="40"/>
      <c r="CU44" s="40"/>
      <c r="CV44" s="40"/>
      <c r="CW44" s="40"/>
      <c r="CX44" s="123"/>
      <c r="CY44" s="41"/>
    </row>
    <row r="45" spans="1:103" s="26" customFormat="1" ht="12.75" customHeight="1">
      <c r="A45" s="18">
        <f t="shared" si="9"/>
        <v>39</v>
      </c>
      <c r="B45" s="297" t="s">
        <v>56</v>
      </c>
      <c r="C45" s="297" t="s">
        <v>57</v>
      </c>
      <c r="D45" s="28">
        <f t="shared" si="7"/>
        <v>11</v>
      </c>
      <c r="E45" s="48">
        <f t="shared" si="8"/>
        <v>5</v>
      </c>
      <c r="F45" s="415"/>
      <c r="G45" s="415"/>
      <c r="H45" s="415"/>
      <c r="I45" s="415"/>
      <c r="J45" s="415"/>
      <c r="K45" s="418"/>
      <c r="L45" s="359"/>
      <c r="M45" s="415"/>
      <c r="N45" s="415"/>
      <c r="O45" s="415"/>
      <c r="P45" s="415"/>
      <c r="Q45" s="415"/>
      <c r="R45" s="415"/>
      <c r="S45" s="415"/>
      <c r="T45" s="424"/>
      <c r="U45" s="351"/>
      <c r="V45" s="373"/>
      <c r="W45" s="347"/>
      <c r="X45" s="347"/>
      <c r="Y45" s="347"/>
      <c r="Z45" s="347"/>
      <c r="AA45" s="347"/>
      <c r="AB45" s="347"/>
      <c r="AC45" s="351"/>
      <c r="AD45" s="373"/>
      <c r="AE45" s="347"/>
      <c r="AF45" s="347"/>
      <c r="AG45" s="347"/>
      <c r="AH45" s="347"/>
      <c r="AI45" s="347"/>
      <c r="AJ45" s="347"/>
      <c r="AK45" s="347"/>
      <c r="AL45" s="351"/>
      <c r="AM45" s="359"/>
      <c r="AN45" s="347"/>
      <c r="AO45" s="347"/>
      <c r="AP45" s="347"/>
      <c r="AQ45" s="347"/>
      <c r="AR45" s="347"/>
      <c r="AS45" s="347"/>
      <c r="AT45" s="347"/>
      <c r="AU45" s="347"/>
      <c r="AV45" s="351"/>
      <c r="AW45" s="354"/>
      <c r="AX45" s="347"/>
      <c r="AY45" s="347"/>
      <c r="AZ45" s="85"/>
      <c r="BA45" s="85"/>
      <c r="BB45" s="85"/>
      <c r="BC45" s="85"/>
      <c r="BD45" s="85"/>
      <c r="BE45" s="302"/>
      <c r="BF45" s="344"/>
      <c r="BG45" s="85"/>
      <c r="BH45" s="85"/>
      <c r="BI45" s="85"/>
      <c r="BJ45" s="85">
        <v>3</v>
      </c>
      <c r="BK45" s="85"/>
      <c r="BL45" s="85"/>
      <c r="BM45" s="85"/>
      <c r="BN45" s="85"/>
      <c r="BO45" s="302"/>
      <c r="BP45" s="326"/>
      <c r="BQ45" s="85"/>
      <c r="BR45" s="85"/>
      <c r="BS45" s="85"/>
      <c r="BT45" s="40"/>
      <c r="BU45" s="40"/>
      <c r="BV45" s="40">
        <v>3</v>
      </c>
      <c r="BW45" s="40"/>
      <c r="BX45" s="40"/>
      <c r="BY45" s="123"/>
      <c r="BZ45" s="316">
        <v>3</v>
      </c>
      <c r="CA45" s="40"/>
      <c r="CB45" s="40"/>
      <c r="CC45" s="40"/>
      <c r="CD45" s="40"/>
      <c r="CE45" s="40"/>
      <c r="CF45" s="40"/>
      <c r="CG45" s="41"/>
      <c r="CH45" s="123"/>
      <c r="CI45" s="40"/>
      <c r="CJ45" s="40"/>
      <c r="CK45" s="40"/>
      <c r="CL45" s="40"/>
      <c r="CM45" s="40"/>
      <c r="CN45" s="40"/>
      <c r="CO45" s="40"/>
      <c r="CP45" s="126">
        <v>1</v>
      </c>
      <c r="CQ45" s="40"/>
      <c r="CR45" s="40"/>
      <c r="CS45" s="40"/>
      <c r="CT45" s="40"/>
      <c r="CU45" s="40"/>
      <c r="CV45" s="40"/>
      <c r="CW45" s="40"/>
      <c r="CX45" s="123">
        <v>1</v>
      </c>
      <c r="CY45" s="41"/>
    </row>
    <row r="46" spans="1:103" s="26" customFormat="1" ht="12.75" customHeight="1">
      <c r="A46" s="18">
        <f t="shared" si="9"/>
        <v>40</v>
      </c>
      <c r="B46" s="297" t="s">
        <v>190</v>
      </c>
      <c r="C46" s="297" t="s">
        <v>182</v>
      </c>
      <c r="D46" s="28">
        <f t="shared" si="7"/>
        <v>11</v>
      </c>
      <c r="E46" s="48">
        <f t="shared" si="8"/>
        <v>4</v>
      </c>
      <c r="F46" s="415"/>
      <c r="G46" s="415"/>
      <c r="H46" s="415"/>
      <c r="I46" s="415"/>
      <c r="J46" s="415"/>
      <c r="K46" s="418"/>
      <c r="L46" s="359"/>
      <c r="M46" s="415"/>
      <c r="N46" s="415"/>
      <c r="O46" s="415"/>
      <c r="P46" s="415"/>
      <c r="Q46" s="415"/>
      <c r="R46" s="415"/>
      <c r="S46" s="415"/>
      <c r="T46" s="424"/>
      <c r="U46" s="351"/>
      <c r="V46" s="373"/>
      <c r="W46" s="347"/>
      <c r="X46" s="347"/>
      <c r="Y46" s="347"/>
      <c r="Z46" s="347"/>
      <c r="AA46" s="347"/>
      <c r="AB46" s="347"/>
      <c r="AC46" s="351"/>
      <c r="AD46" s="373"/>
      <c r="AE46" s="347"/>
      <c r="AF46" s="347"/>
      <c r="AG46" s="347"/>
      <c r="AH46" s="347"/>
      <c r="AI46" s="347"/>
      <c r="AJ46" s="347"/>
      <c r="AK46" s="347">
        <v>3</v>
      </c>
      <c r="AL46" s="351"/>
      <c r="AM46" s="359"/>
      <c r="AN46" s="347"/>
      <c r="AO46" s="347"/>
      <c r="AP46" s="347"/>
      <c r="AQ46" s="347"/>
      <c r="AR46" s="347"/>
      <c r="AS46" s="347"/>
      <c r="AT46" s="347"/>
      <c r="AU46" s="347"/>
      <c r="AV46" s="351"/>
      <c r="AW46" s="354"/>
      <c r="AX46" s="347"/>
      <c r="AY46" s="347"/>
      <c r="AZ46" s="85"/>
      <c r="BA46" s="85"/>
      <c r="BB46" s="85">
        <v>2</v>
      </c>
      <c r="BC46" s="85"/>
      <c r="BD46" s="85"/>
      <c r="BE46" s="302"/>
      <c r="BF46" s="344"/>
      <c r="BG46" s="85"/>
      <c r="BH46" s="85"/>
      <c r="BI46" s="85"/>
      <c r="BJ46" s="85">
        <v>3</v>
      </c>
      <c r="BK46" s="85"/>
      <c r="BL46" s="85"/>
      <c r="BM46" s="85"/>
      <c r="BN46" s="85"/>
      <c r="BO46" s="302"/>
      <c r="BP46" s="326"/>
      <c r="BQ46" s="85"/>
      <c r="BR46" s="85"/>
      <c r="BS46" s="85"/>
      <c r="BT46" s="40"/>
      <c r="BU46" s="40"/>
      <c r="BV46" s="85">
        <v>3</v>
      </c>
      <c r="BW46" s="40"/>
      <c r="BX46" s="40"/>
      <c r="BY46" s="123"/>
      <c r="BZ46" s="316"/>
      <c r="CA46" s="85"/>
      <c r="CB46" s="40"/>
      <c r="CC46" s="85"/>
      <c r="CD46" s="40"/>
      <c r="CE46" s="40"/>
      <c r="CF46" s="57"/>
      <c r="CG46" s="41"/>
      <c r="CH46" s="123"/>
      <c r="CI46" s="40"/>
      <c r="CJ46" s="40"/>
      <c r="CK46" s="40"/>
      <c r="CL46" s="85"/>
      <c r="CM46" s="40"/>
      <c r="CN46" s="40"/>
      <c r="CO46" s="40"/>
      <c r="CP46" s="126"/>
      <c r="CQ46" s="40"/>
      <c r="CR46" s="85"/>
      <c r="CS46" s="40"/>
      <c r="CT46" s="85"/>
      <c r="CU46" s="40"/>
      <c r="CV46" s="40"/>
      <c r="CW46" s="57"/>
      <c r="CX46" s="308"/>
      <c r="CY46" s="41"/>
    </row>
    <row r="47" spans="1:103" s="26" customFormat="1" ht="12.75" customHeight="1">
      <c r="A47" s="18">
        <f t="shared" si="9"/>
        <v>41</v>
      </c>
      <c r="B47" s="297" t="s">
        <v>103</v>
      </c>
      <c r="C47" s="297" t="s">
        <v>180</v>
      </c>
      <c r="D47" s="28">
        <f t="shared" si="7"/>
        <v>9</v>
      </c>
      <c r="E47" s="48">
        <f t="shared" si="8"/>
        <v>3</v>
      </c>
      <c r="F47" s="415"/>
      <c r="G47" s="415"/>
      <c r="H47" s="415"/>
      <c r="I47" s="415"/>
      <c r="J47" s="415"/>
      <c r="K47" s="418"/>
      <c r="L47" s="359"/>
      <c r="M47" s="415"/>
      <c r="N47" s="415"/>
      <c r="O47" s="415"/>
      <c r="P47" s="415"/>
      <c r="Q47" s="415"/>
      <c r="R47" s="415"/>
      <c r="S47" s="415"/>
      <c r="T47" s="424"/>
      <c r="U47" s="351"/>
      <c r="V47" s="373"/>
      <c r="W47" s="347"/>
      <c r="X47" s="347"/>
      <c r="Y47" s="347"/>
      <c r="Z47" s="347"/>
      <c r="AA47" s="347"/>
      <c r="AB47" s="347"/>
      <c r="AC47" s="351"/>
      <c r="AD47" s="373"/>
      <c r="AE47" s="347"/>
      <c r="AF47" s="347"/>
      <c r="AG47" s="347"/>
      <c r="AH47" s="347">
        <v>3</v>
      </c>
      <c r="AI47" s="347"/>
      <c r="AJ47" s="347"/>
      <c r="AK47" s="347"/>
      <c r="AL47" s="351"/>
      <c r="AM47" s="359"/>
      <c r="AN47" s="347"/>
      <c r="AO47" s="347"/>
      <c r="AP47" s="347"/>
      <c r="AQ47" s="347"/>
      <c r="AR47" s="347"/>
      <c r="AS47" s="347"/>
      <c r="AT47" s="347"/>
      <c r="AU47" s="347"/>
      <c r="AV47" s="351"/>
      <c r="AW47" s="354"/>
      <c r="AX47" s="347"/>
      <c r="AY47" s="347"/>
      <c r="AZ47" s="85"/>
      <c r="BA47" s="85"/>
      <c r="BB47" s="85"/>
      <c r="BC47" s="85"/>
      <c r="BD47" s="85"/>
      <c r="BE47" s="302"/>
      <c r="BF47" s="344"/>
      <c r="BG47" s="85"/>
      <c r="BH47" s="85"/>
      <c r="BI47" s="85"/>
      <c r="BJ47" s="85">
        <v>3</v>
      </c>
      <c r="BK47" s="85"/>
      <c r="BL47" s="85"/>
      <c r="BM47" s="85"/>
      <c r="BN47" s="85"/>
      <c r="BO47" s="302"/>
      <c r="BP47" s="326"/>
      <c r="BQ47" s="85"/>
      <c r="BR47" s="85"/>
      <c r="BS47" s="85"/>
      <c r="BT47" s="40"/>
      <c r="BU47" s="40"/>
      <c r="BV47" s="85">
        <v>3</v>
      </c>
      <c r="BW47" s="40"/>
      <c r="BX47" s="40"/>
      <c r="BY47" s="123"/>
      <c r="BZ47" s="316"/>
      <c r="CA47" s="85"/>
      <c r="CB47" s="40"/>
      <c r="CC47" s="85"/>
      <c r="CD47" s="40"/>
      <c r="CE47" s="40"/>
      <c r="CF47" s="40"/>
      <c r="CG47" s="41"/>
      <c r="CH47" s="123"/>
      <c r="CI47" s="40"/>
      <c r="CJ47" s="40"/>
      <c r="CK47" s="40"/>
      <c r="CL47" s="85"/>
      <c r="CM47" s="40"/>
      <c r="CN47" s="40"/>
      <c r="CO47" s="40"/>
      <c r="CP47" s="126"/>
      <c r="CQ47" s="40"/>
      <c r="CR47" s="85"/>
      <c r="CS47" s="40"/>
      <c r="CT47" s="85"/>
      <c r="CU47" s="40"/>
      <c r="CV47" s="40"/>
      <c r="CW47" s="40"/>
      <c r="CX47" s="123"/>
      <c r="CY47" s="41"/>
    </row>
    <row r="48" spans="1:103" s="26" customFormat="1" ht="12.75" customHeight="1">
      <c r="A48" s="18">
        <f t="shared" si="9"/>
        <v>42</v>
      </c>
      <c r="B48" s="297" t="s">
        <v>196</v>
      </c>
      <c r="C48" s="297" t="s">
        <v>197</v>
      </c>
      <c r="D48" s="28">
        <f t="shared" si="7"/>
        <v>8</v>
      </c>
      <c r="E48" s="48">
        <f t="shared" si="8"/>
        <v>3</v>
      </c>
      <c r="F48" s="415"/>
      <c r="G48" s="415"/>
      <c r="H48" s="415"/>
      <c r="I48" s="415"/>
      <c r="J48" s="415"/>
      <c r="K48" s="418"/>
      <c r="L48" s="359"/>
      <c r="M48" s="415"/>
      <c r="N48" s="415"/>
      <c r="O48" s="415"/>
      <c r="P48" s="415"/>
      <c r="Q48" s="415"/>
      <c r="R48" s="415"/>
      <c r="S48" s="415"/>
      <c r="T48" s="424"/>
      <c r="U48" s="351"/>
      <c r="V48" s="373"/>
      <c r="W48" s="347"/>
      <c r="X48" s="347"/>
      <c r="Y48" s="347"/>
      <c r="Z48" s="347"/>
      <c r="AA48" s="347"/>
      <c r="AB48" s="347"/>
      <c r="AC48" s="351"/>
      <c r="AD48" s="373"/>
      <c r="AE48" s="347"/>
      <c r="AF48" s="347"/>
      <c r="AG48" s="347"/>
      <c r="AH48" s="347"/>
      <c r="AI48" s="347"/>
      <c r="AJ48" s="347"/>
      <c r="AK48" s="347">
        <v>3</v>
      </c>
      <c r="AL48" s="351"/>
      <c r="AM48" s="359"/>
      <c r="AN48" s="347"/>
      <c r="AO48" s="347"/>
      <c r="AP48" s="347"/>
      <c r="AQ48" s="347"/>
      <c r="AR48" s="347"/>
      <c r="AS48" s="347"/>
      <c r="AT48" s="347"/>
      <c r="AU48" s="347"/>
      <c r="AV48" s="351"/>
      <c r="AW48" s="354"/>
      <c r="AX48" s="347"/>
      <c r="AY48" s="347"/>
      <c r="AZ48" s="85">
        <v>2</v>
      </c>
      <c r="BA48" s="85"/>
      <c r="BB48" s="85"/>
      <c r="BC48" s="85"/>
      <c r="BD48" s="85"/>
      <c r="BE48" s="302"/>
      <c r="BF48" s="344"/>
      <c r="BG48" s="85"/>
      <c r="BH48" s="85"/>
      <c r="BI48" s="85"/>
      <c r="BJ48" s="85">
        <v>3</v>
      </c>
      <c r="BK48" s="85"/>
      <c r="BL48" s="85"/>
      <c r="BM48" s="85"/>
      <c r="BN48" s="85"/>
      <c r="BO48" s="302"/>
      <c r="BP48" s="326"/>
      <c r="BQ48" s="85"/>
      <c r="BR48" s="85"/>
      <c r="BS48" s="85"/>
      <c r="BT48" s="40"/>
      <c r="BU48" s="40"/>
      <c r="BV48" s="85"/>
      <c r="BW48" s="40"/>
      <c r="BX48" s="40"/>
      <c r="BY48" s="123"/>
      <c r="BZ48" s="316"/>
      <c r="CA48" s="85"/>
      <c r="CB48" s="40"/>
      <c r="CC48" s="85"/>
      <c r="CD48" s="40"/>
      <c r="CE48" s="40"/>
      <c r="CF48" s="40"/>
      <c r="CG48" s="41"/>
      <c r="CH48" s="123"/>
      <c r="CI48" s="40"/>
      <c r="CJ48" s="40"/>
      <c r="CK48" s="40"/>
      <c r="CL48" s="85"/>
      <c r="CM48" s="40"/>
      <c r="CN48" s="40"/>
      <c r="CO48" s="40"/>
      <c r="CP48" s="126"/>
      <c r="CQ48" s="40"/>
      <c r="CR48" s="85"/>
      <c r="CS48" s="40"/>
      <c r="CT48" s="85"/>
      <c r="CU48" s="40"/>
      <c r="CV48" s="40"/>
      <c r="CW48" s="40"/>
      <c r="CX48" s="123"/>
      <c r="CY48" s="41"/>
    </row>
    <row r="49" spans="1:103" s="26" customFormat="1" ht="12.75" customHeight="1">
      <c r="A49" s="18">
        <f t="shared" si="9"/>
        <v>43</v>
      </c>
      <c r="B49" s="297" t="s">
        <v>154</v>
      </c>
      <c r="C49" s="297" t="s">
        <v>157</v>
      </c>
      <c r="D49" s="28">
        <f t="shared" si="7"/>
        <v>6</v>
      </c>
      <c r="E49" s="48">
        <f t="shared" si="8"/>
        <v>2</v>
      </c>
      <c r="F49" s="415"/>
      <c r="G49" s="415"/>
      <c r="H49" s="415"/>
      <c r="I49" s="415"/>
      <c r="J49" s="415"/>
      <c r="K49" s="418"/>
      <c r="L49" s="359"/>
      <c r="M49" s="415"/>
      <c r="N49" s="415"/>
      <c r="O49" s="415"/>
      <c r="P49" s="415"/>
      <c r="Q49" s="415"/>
      <c r="R49" s="415"/>
      <c r="S49" s="415"/>
      <c r="T49" s="424"/>
      <c r="U49" s="351"/>
      <c r="V49" s="373"/>
      <c r="W49" s="347"/>
      <c r="X49" s="347"/>
      <c r="Y49" s="347"/>
      <c r="Z49" s="347"/>
      <c r="AA49" s="347"/>
      <c r="AB49" s="347"/>
      <c r="AC49" s="351"/>
      <c r="AD49" s="373"/>
      <c r="AE49" s="347"/>
      <c r="AF49" s="347"/>
      <c r="AG49" s="347"/>
      <c r="AH49" s="347"/>
      <c r="AI49" s="347"/>
      <c r="AJ49" s="347"/>
      <c r="AK49" s="347"/>
      <c r="AL49" s="351"/>
      <c r="AM49" s="359"/>
      <c r="AN49" s="347"/>
      <c r="AO49" s="347"/>
      <c r="AP49" s="347"/>
      <c r="AQ49" s="347"/>
      <c r="AR49" s="347"/>
      <c r="AS49" s="347"/>
      <c r="AT49" s="347"/>
      <c r="AU49" s="347"/>
      <c r="AV49" s="351"/>
      <c r="AW49" s="354"/>
      <c r="AX49" s="347"/>
      <c r="AY49" s="347"/>
      <c r="AZ49" s="85"/>
      <c r="BA49" s="85"/>
      <c r="BB49" s="85"/>
      <c r="BC49" s="85"/>
      <c r="BD49" s="85"/>
      <c r="BE49" s="302"/>
      <c r="BF49" s="344"/>
      <c r="BG49" s="85"/>
      <c r="BH49" s="85"/>
      <c r="BI49" s="85"/>
      <c r="BJ49" s="85">
        <v>3</v>
      </c>
      <c r="BK49" s="85"/>
      <c r="BL49" s="85"/>
      <c r="BM49" s="85"/>
      <c r="BN49" s="85"/>
      <c r="BO49" s="302"/>
      <c r="BP49" s="326"/>
      <c r="BQ49" s="85"/>
      <c r="BR49" s="85"/>
      <c r="BS49" s="85"/>
      <c r="BT49" s="40"/>
      <c r="BU49" s="40"/>
      <c r="BV49" s="40">
        <v>3</v>
      </c>
      <c r="BW49" s="40"/>
      <c r="BX49" s="40"/>
      <c r="BY49" s="123"/>
      <c r="BZ49" s="316"/>
      <c r="CA49" s="40"/>
      <c r="CB49" s="40"/>
      <c r="CC49" s="40"/>
      <c r="CD49" s="40"/>
      <c r="CE49" s="40"/>
      <c r="CF49" s="40"/>
      <c r="CG49" s="41"/>
      <c r="CH49" s="123"/>
      <c r="CI49" s="40"/>
      <c r="CJ49" s="40"/>
      <c r="CK49" s="40"/>
      <c r="CL49" s="40"/>
      <c r="CM49" s="40"/>
      <c r="CN49" s="40"/>
      <c r="CO49" s="40"/>
      <c r="CP49" s="126"/>
      <c r="CQ49" s="40"/>
      <c r="CR49" s="40"/>
      <c r="CS49" s="40"/>
      <c r="CT49" s="40"/>
      <c r="CU49" s="40"/>
      <c r="CV49" s="40"/>
      <c r="CW49" s="40"/>
      <c r="CX49" s="123"/>
      <c r="CY49" s="41"/>
    </row>
    <row r="50" spans="1:103" s="26" customFormat="1" ht="12.75" customHeight="1">
      <c r="A50" s="18">
        <f t="shared" si="9"/>
        <v>44</v>
      </c>
      <c r="B50" s="297" t="s">
        <v>194</v>
      </c>
      <c r="C50" s="297" t="s">
        <v>195</v>
      </c>
      <c r="D50" s="28">
        <f t="shared" si="7"/>
        <v>5</v>
      </c>
      <c r="E50" s="48">
        <f t="shared" si="8"/>
        <v>2</v>
      </c>
      <c r="F50" s="415"/>
      <c r="G50" s="415"/>
      <c r="H50" s="415"/>
      <c r="I50" s="415"/>
      <c r="J50" s="415"/>
      <c r="K50" s="418"/>
      <c r="L50" s="359"/>
      <c r="M50" s="415"/>
      <c r="N50" s="415"/>
      <c r="O50" s="415"/>
      <c r="P50" s="415"/>
      <c r="Q50" s="415"/>
      <c r="R50" s="415"/>
      <c r="S50" s="415"/>
      <c r="T50" s="424"/>
      <c r="U50" s="351"/>
      <c r="V50" s="373"/>
      <c r="W50" s="347"/>
      <c r="X50" s="347"/>
      <c r="Y50" s="347"/>
      <c r="Z50" s="347"/>
      <c r="AA50" s="347"/>
      <c r="AB50" s="347"/>
      <c r="AC50" s="351"/>
      <c r="AD50" s="373"/>
      <c r="AE50" s="347"/>
      <c r="AF50" s="347"/>
      <c r="AG50" s="347"/>
      <c r="AH50" s="347"/>
      <c r="AI50" s="347"/>
      <c r="AJ50" s="347"/>
      <c r="AK50" s="347">
        <v>3</v>
      </c>
      <c r="AL50" s="351"/>
      <c r="AM50" s="359"/>
      <c r="AN50" s="347"/>
      <c r="AO50" s="347"/>
      <c r="AP50" s="347"/>
      <c r="AQ50" s="347"/>
      <c r="AR50" s="347"/>
      <c r="AS50" s="347"/>
      <c r="AT50" s="347"/>
      <c r="AU50" s="347"/>
      <c r="AV50" s="351"/>
      <c r="AW50" s="354"/>
      <c r="AX50" s="347"/>
      <c r="AY50" s="347"/>
      <c r="AZ50" s="85"/>
      <c r="BA50" s="85"/>
      <c r="BB50" s="85"/>
      <c r="BC50" s="85"/>
      <c r="BD50" s="85"/>
      <c r="BE50" s="302"/>
      <c r="BF50" s="344"/>
      <c r="BG50" s="85"/>
      <c r="BH50" s="85"/>
      <c r="BI50" s="85"/>
      <c r="BJ50" s="85"/>
      <c r="BK50" s="85"/>
      <c r="BL50" s="85"/>
      <c r="BM50" s="85"/>
      <c r="BN50" s="85"/>
      <c r="BO50" s="302"/>
      <c r="BP50" s="326"/>
      <c r="BQ50" s="85"/>
      <c r="BR50" s="85"/>
      <c r="BS50" s="85"/>
      <c r="BT50" s="40"/>
      <c r="BU50" s="40"/>
      <c r="BV50" s="40"/>
      <c r="BW50" s="40"/>
      <c r="BX50" s="40"/>
      <c r="BY50" s="123"/>
      <c r="BZ50" s="316"/>
      <c r="CA50" s="40"/>
      <c r="CB50" s="40">
        <v>2</v>
      </c>
      <c r="CC50" s="40"/>
      <c r="CD50" s="40"/>
      <c r="CE50" s="40"/>
      <c r="CF50" s="40"/>
      <c r="CG50" s="41"/>
      <c r="CH50" s="123"/>
      <c r="CI50" s="40"/>
      <c r="CJ50" s="40"/>
      <c r="CK50" s="40"/>
      <c r="CL50" s="40"/>
      <c r="CM50" s="40"/>
      <c r="CN50" s="40"/>
      <c r="CO50" s="40"/>
      <c r="CP50" s="126"/>
      <c r="CQ50" s="40"/>
      <c r="CR50" s="40"/>
      <c r="CS50" s="40"/>
      <c r="CT50" s="40"/>
      <c r="CU50" s="40"/>
      <c r="CV50" s="40"/>
      <c r="CW50" s="40"/>
      <c r="CX50" s="123"/>
      <c r="CY50" s="41"/>
    </row>
    <row r="51" spans="1:103" s="26" customFormat="1" ht="12.75" customHeight="1">
      <c r="A51" s="18">
        <f t="shared" si="9"/>
        <v>45</v>
      </c>
      <c r="B51" s="297" t="s">
        <v>184</v>
      </c>
      <c r="C51" s="297" t="s">
        <v>152</v>
      </c>
      <c r="D51" s="28">
        <f t="shared" si="7"/>
        <v>3</v>
      </c>
      <c r="E51" s="48">
        <f t="shared" si="8"/>
        <v>1</v>
      </c>
      <c r="F51" s="415"/>
      <c r="G51" s="415"/>
      <c r="H51" s="415"/>
      <c r="I51" s="415"/>
      <c r="J51" s="415"/>
      <c r="K51" s="418"/>
      <c r="L51" s="359"/>
      <c r="M51" s="415"/>
      <c r="N51" s="415"/>
      <c r="O51" s="415"/>
      <c r="P51" s="415"/>
      <c r="Q51" s="415"/>
      <c r="R51" s="415"/>
      <c r="S51" s="415"/>
      <c r="T51" s="424"/>
      <c r="U51" s="351"/>
      <c r="V51" s="373"/>
      <c r="W51" s="347"/>
      <c r="X51" s="347"/>
      <c r="Y51" s="347"/>
      <c r="Z51" s="347"/>
      <c r="AA51" s="347"/>
      <c r="AB51" s="347"/>
      <c r="AC51" s="351"/>
      <c r="AD51" s="373"/>
      <c r="AE51" s="347"/>
      <c r="AF51" s="347"/>
      <c r="AG51" s="347"/>
      <c r="AH51" s="347"/>
      <c r="AI51" s="347"/>
      <c r="AJ51" s="347"/>
      <c r="AK51" s="347"/>
      <c r="AL51" s="351"/>
      <c r="AM51" s="359"/>
      <c r="AN51" s="347"/>
      <c r="AO51" s="347"/>
      <c r="AP51" s="347"/>
      <c r="AQ51" s="347"/>
      <c r="AR51" s="347"/>
      <c r="AS51" s="347"/>
      <c r="AT51" s="347"/>
      <c r="AU51" s="347"/>
      <c r="AV51" s="351"/>
      <c r="AW51" s="354"/>
      <c r="AX51" s="347"/>
      <c r="AY51" s="347"/>
      <c r="AZ51" s="85"/>
      <c r="BA51" s="85"/>
      <c r="BB51" s="85"/>
      <c r="BC51" s="85"/>
      <c r="BD51" s="85"/>
      <c r="BE51" s="302"/>
      <c r="BF51" s="344"/>
      <c r="BG51" s="85"/>
      <c r="BH51" s="85"/>
      <c r="BI51" s="85"/>
      <c r="BJ51" s="85">
        <v>3</v>
      </c>
      <c r="BK51" s="85"/>
      <c r="BL51" s="85"/>
      <c r="BM51" s="85"/>
      <c r="BN51" s="85"/>
      <c r="BO51" s="302"/>
      <c r="BP51" s="326"/>
      <c r="BQ51" s="85"/>
      <c r="BR51" s="85"/>
      <c r="BS51" s="85"/>
      <c r="BT51" s="40"/>
      <c r="BU51" s="40"/>
      <c r="BV51" s="85"/>
      <c r="BW51" s="40"/>
      <c r="BX51" s="40"/>
      <c r="BY51" s="123"/>
      <c r="BZ51" s="316"/>
      <c r="CA51" s="85"/>
      <c r="CB51" s="40"/>
      <c r="CC51" s="85"/>
      <c r="CD51" s="40"/>
      <c r="CE51" s="40"/>
      <c r="CF51" s="40"/>
      <c r="CG51" s="41"/>
      <c r="CH51" s="123"/>
      <c r="CI51" s="40"/>
      <c r="CJ51" s="40"/>
      <c r="CK51" s="40"/>
      <c r="CL51" s="85"/>
      <c r="CM51" s="40"/>
      <c r="CN51" s="40"/>
      <c r="CO51" s="40"/>
      <c r="CP51" s="126"/>
      <c r="CQ51" s="40"/>
      <c r="CR51" s="85"/>
      <c r="CS51" s="40"/>
      <c r="CT51" s="85"/>
      <c r="CU51" s="40"/>
      <c r="CV51" s="40"/>
      <c r="CW51" s="40"/>
      <c r="CX51" s="123"/>
      <c r="CY51" s="41"/>
    </row>
    <row r="52" spans="1:103" s="26" customFormat="1" ht="12.75" customHeight="1">
      <c r="A52" s="18"/>
      <c r="B52" s="297"/>
      <c r="C52" s="297"/>
      <c r="D52" s="28"/>
      <c r="E52" s="48"/>
      <c r="F52" s="415"/>
      <c r="G52" s="415"/>
      <c r="H52" s="415"/>
      <c r="I52" s="415"/>
      <c r="J52" s="415"/>
      <c r="K52" s="418"/>
      <c r="L52" s="420"/>
      <c r="M52" s="415"/>
      <c r="N52" s="415"/>
      <c r="O52" s="415"/>
      <c r="P52" s="415"/>
      <c r="Q52" s="415"/>
      <c r="R52" s="415"/>
      <c r="S52" s="415"/>
      <c r="T52" s="415"/>
      <c r="U52" s="351"/>
      <c r="V52" s="373"/>
      <c r="W52" s="347"/>
      <c r="X52" s="347"/>
      <c r="Y52" s="347"/>
      <c r="Z52" s="347"/>
      <c r="AA52" s="347"/>
      <c r="AB52" s="347"/>
      <c r="AC52" s="351"/>
      <c r="AD52" s="373"/>
      <c r="AE52" s="347"/>
      <c r="AF52" s="347"/>
      <c r="AG52" s="347"/>
      <c r="AH52" s="347"/>
      <c r="AI52" s="347"/>
      <c r="AJ52" s="347"/>
      <c r="AK52" s="347"/>
      <c r="AL52" s="351"/>
      <c r="AM52" s="359"/>
      <c r="AN52" s="347"/>
      <c r="AO52" s="347"/>
      <c r="AP52" s="347"/>
      <c r="AQ52" s="347"/>
      <c r="AR52" s="347"/>
      <c r="AS52" s="347"/>
      <c r="AT52" s="347"/>
      <c r="AU52" s="347"/>
      <c r="AV52" s="351"/>
      <c r="AW52" s="354"/>
      <c r="AX52" s="347"/>
      <c r="AY52" s="347"/>
      <c r="AZ52" s="85"/>
      <c r="BA52" s="85"/>
      <c r="BB52" s="85"/>
      <c r="BC52" s="85"/>
      <c r="BD52" s="85"/>
      <c r="BE52" s="302"/>
      <c r="BF52" s="344"/>
      <c r="BG52" s="85"/>
      <c r="BH52" s="85"/>
      <c r="BI52" s="85"/>
      <c r="BJ52" s="85"/>
      <c r="BK52" s="85"/>
      <c r="BL52" s="85"/>
      <c r="BM52" s="85"/>
      <c r="BN52" s="85"/>
      <c r="BO52" s="302"/>
      <c r="BP52" s="326"/>
      <c r="BQ52" s="85"/>
      <c r="BR52" s="85"/>
      <c r="BS52" s="85"/>
      <c r="BT52" s="40"/>
      <c r="BU52" s="40"/>
      <c r="BV52" s="85"/>
      <c r="BW52" s="40"/>
      <c r="BX52" s="40"/>
      <c r="BY52" s="123"/>
      <c r="BZ52" s="316"/>
      <c r="CA52" s="85"/>
      <c r="CB52" s="40"/>
      <c r="CC52" s="85"/>
      <c r="CD52" s="40"/>
      <c r="CE52" s="40"/>
      <c r="CF52" s="40"/>
      <c r="CG52" s="41"/>
      <c r="CH52" s="123"/>
      <c r="CI52" s="40"/>
      <c r="CJ52" s="40"/>
      <c r="CK52" s="40"/>
      <c r="CL52" s="85"/>
      <c r="CM52" s="40"/>
      <c r="CN52" s="40"/>
      <c r="CO52" s="40"/>
      <c r="CP52" s="126"/>
      <c r="CQ52" s="40"/>
      <c r="CR52" s="85"/>
      <c r="CS52" s="40"/>
      <c r="CT52" s="85"/>
      <c r="CU52" s="40"/>
      <c r="CV52" s="40"/>
      <c r="CW52" s="40"/>
      <c r="CX52" s="123"/>
      <c r="CY52" s="41"/>
    </row>
    <row r="53" spans="1:104" ht="13.5" thickBot="1">
      <c r="A53" s="15"/>
      <c r="B53" s="519" t="s">
        <v>371</v>
      </c>
      <c r="C53" s="536"/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536"/>
      <c r="AE53" s="536"/>
      <c r="AF53" s="536"/>
      <c r="AG53" s="536"/>
      <c r="AH53" s="536"/>
      <c r="AI53" s="536"/>
      <c r="AJ53" s="536"/>
      <c r="AK53" s="536"/>
      <c r="AL53" s="536"/>
      <c r="AM53" s="536"/>
      <c r="AN53" s="536"/>
      <c r="AO53" s="536"/>
      <c r="AP53" s="536"/>
      <c r="AQ53" s="536"/>
      <c r="AR53" s="536"/>
      <c r="AS53" s="536"/>
      <c r="AT53" s="536"/>
      <c r="AU53" s="536"/>
      <c r="AV53" s="536"/>
      <c r="AW53" s="536"/>
      <c r="AX53" s="536"/>
      <c r="AY53" s="536"/>
      <c r="AZ53" s="536"/>
      <c r="BA53" s="536"/>
      <c r="BB53" s="536"/>
      <c r="BC53" s="536"/>
      <c r="BD53" s="536"/>
      <c r="BE53" s="536"/>
      <c r="BF53" s="536"/>
      <c r="BG53" s="536"/>
      <c r="BH53" s="536"/>
      <c r="BI53" s="536"/>
      <c r="BJ53" s="536"/>
      <c r="BK53" s="536"/>
      <c r="BL53" s="536"/>
      <c r="BM53" s="536"/>
      <c r="BN53" s="536"/>
      <c r="BO53" s="536"/>
      <c r="BP53" s="536"/>
      <c r="BQ53" s="536"/>
      <c r="BR53" s="536"/>
      <c r="BS53" s="536"/>
      <c r="BT53" s="536"/>
      <c r="BU53" s="536"/>
      <c r="BV53" s="536"/>
      <c r="BW53" s="536"/>
      <c r="BX53" s="536"/>
      <c r="BY53" s="536"/>
      <c r="BZ53" s="536"/>
      <c r="CA53" s="536"/>
      <c r="CB53" s="536"/>
      <c r="CC53" s="536"/>
      <c r="CD53" s="536"/>
      <c r="CE53" s="536"/>
      <c r="CF53" s="536"/>
      <c r="CG53" s="536"/>
      <c r="CH53" s="536"/>
      <c r="CI53" s="536"/>
      <c r="CJ53" s="536"/>
      <c r="CK53" s="536"/>
      <c r="CL53" s="536"/>
      <c r="CM53" s="536"/>
      <c r="CN53" s="536"/>
      <c r="CO53" s="536"/>
      <c r="CP53" s="536"/>
      <c r="CQ53" s="536"/>
      <c r="CR53" s="536"/>
      <c r="CS53" s="536"/>
      <c r="CT53" s="536"/>
      <c r="CU53" s="536"/>
      <c r="CV53" s="536"/>
      <c r="CW53" s="536"/>
      <c r="CX53" s="536"/>
      <c r="CY53" s="520"/>
      <c r="CZ53" s="26"/>
    </row>
    <row r="89" spans="2:5" ht="12.75">
      <c r="B89" s="521" t="s">
        <v>364</v>
      </c>
      <c r="C89" s="518" t="s">
        <v>365</v>
      </c>
      <c r="D89" s="518">
        <f>SUM(F6:CY6)/85</f>
        <v>10.75294117647059</v>
      </c>
      <c r="E89" s="517" t="s">
        <v>366</v>
      </c>
    </row>
  </sheetData>
  <sheetProtection/>
  <mergeCells count="5">
    <mergeCell ref="A1:E1"/>
    <mergeCell ref="A2:C3"/>
    <mergeCell ref="D2:D5"/>
    <mergeCell ref="E2:E5"/>
    <mergeCell ref="A4:C4"/>
  </mergeCells>
  <conditionalFormatting sqref="CZ1:CZ65536">
    <cfRule type="cellIs" priority="1" dxfId="0" operator="greaterThan" stopIfTrue="1">
      <formula>4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100"/>
  <sheetViews>
    <sheetView zoomScalePageLayoutView="0" workbookViewId="0" topLeftCell="M1">
      <selection activeCell="AP4" sqref="AP4"/>
    </sheetView>
  </sheetViews>
  <sheetFormatPr defaultColWidth="11.421875" defaultRowHeight="12.75"/>
  <cols>
    <col min="1" max="1" width="3.140625" style="14" bestFit="1" customWidth="1"/>
    <col min="2" max="2" width="13.140625" style="14" customWidth="1"/>
    <col min="3" max="3" width="19.00390625" style="73" customWidth="1"/>
    <col min="4" max="4" width="4.7109375" style="14" customWidth="1"/>
    <col min="5" max="5" width="5.7109375" style="14" customWidth="1"/>
    <col min="6" max="47" width="3.7109375" style="14" customWidth="1"/>
    <col min="48" max="53" width="3.28125" style="19" customWidth="1"/>
    <col min="54" max="54" width="3.28125" style="14" customWidth="1"/>
    <col min="55" max="57" width="3.28125" style="19" customWidth="1"/>
    <col min="58" max="62" width="3.28125" style="14" customWidth="1"/>
    <col min="63" max="63" width="3.28125" style="19" customWidth="1"/>
    <col min="64" max="88" width="3.28125" style="14" customWidth="1"/>
    <col min="89" max="89" width="3.28125" style="157" customWidth="1"/>
    <col min="90" max="95" width="3.28125" style="14" customWidth="1"/>
    <col min="96" max="104" width="3.28125" style="14" bestFit="1" customWidth="1"/>
  </cols>
  <sheetData>
    <row r="1" spans="1:104" ht="16.5" thickBot="1">
      <c r="A1" s="720"/>
      <c r="B1" s="720"/>
      <c r="C1" s="720"/>
      <c r="D1" s="720"/>
      <c r="E1" s="720"/>
      <c r="F1" s="4">
        <f aca="true" t="shared" si="0" ref="F1:K1">G1+1</f>
        <v>99</v>
      </c>
      <c r="G1" s="4">
        <f t="shared" si="0"/>
        <v>98</v>
      </c>
      <c r="H1" s="4">
        <f t="shared" si="0"/>
        <v>97</v>
      </c>
      <c r="I1" s="4">
        <f t="shared" si="0"/>
        <v>96</v>
      </c>
      <c r="J1" s="4">
        <f t="shared" si="0"/>
        <v>95</v>
      </c>
      <c r="K1" s="4">
        <f t="shared" si="0"/>
        <v>94</v>
      </c>
      <c r="L1" s="4">
        <f>M1+1</f>
        <v>93</v>
      </c>
      <c r="M1" s="4">
        <f aca="true" t="shared" si="1" ref="M1:BR1">N1+1</f>
        <v>92</v>
      </c>
      <c r="N1" s="4">
        <f t="shared" si="1"/>
        <v>91</v>
      </c>
      <c r="O1" s="4">
        <f t="shared" si="1"/>
        <v>90</v>
      </c>
      <c r="P1" s="4">
        <f t="shared" si="1"/>
        <v>89</v>
      </c>
      <c r="Q1" s="4">
        <f t="shared" si="1"/>
        <v>88</v>
      </c>
      <c r="R1" s="4">
        <f t="shared" si="1"/>
        <v>87</v>
      </c>
      <c r="S1" s="4">
        <f t="shared" si="1"/>
        <v>86</v>
      </c>
      <c r="T1" s="4">
        <f t="shared" si="1"/>
        <v>85</v>
      </c>
      <c r="U1" s="4">
        <f t="shared" si="1"/>
        <v>84</v>
      </c>
      <c r="V1" s="4">
        <f t="shared" si="1"/>
        <v>83</v>
      </c>
      <c r="W1" s="4">
        <f t="shared" si="1"/>
        <v>82</v>
      </c>
      <c r="X1" s="4">
        <f t="shared" si="1"/>
        <v>81</v>
      </c>
      <c r="Y1" s="4">
        <f t="shared" si="1"/>
        <v>80</v>
      </c>
      <c r="Z1" s="4">
        <f t="shared" si="1"/>
        <v>79</v>
      </c>
      <c r="AA1" s="4">
        <f t="shared" si="1"/>
        <v>78</v>
      </c>
      <c r="AB1" s="4">
        <f t="shared" si="1"/>
        <v>77</v>
      </c>
      <c r="AC1" s="4">
        <f t="shared" si="1"/>
        <v>76</v>
      </c>
      <c r="AD1" s="4">
        <f t="shared" si="1"/>
        <v>75</v>
      </c>
      <c r="AE1" s="4">
        <f t="shared" si="1"/>
        <v>74</v>
      </c>
      <c r="AF1" s="4">
        <f t="shared" si="1"/>
        <v>73</v>
      </c>
      <c r="AG1" s="4">
        <f t="shared" si="1"/>
        <v>72</v>
      </c>
      <c r="AH1" s="4">
        <f t="shared" si="1"/>
        <v>71</v>
      </c>
      <c r="AI1" s="4">
        <f t="shared" si="1"/>
        <v>70</v>
      </c>
      <c r="AJ1" s="4">
        <f t="shared" si="1"/>
        <v>69</v>
      </c>
      <c r="AK1" s="4">
        <f t="shared" si="1"/>
        <v>68</v>
      </c>
      <c r="AL1" s="4">
        <f t="shared" si="1"/>
        <v>67</v>
      </c>
      <c r="AM1" s="4">
        <f t="shared" si="1"/>
        <v>66</v>
      </c>
      <c r="AN1" s="4">
        <f t="shared" si="1"/>
        <v>65</v>
      </c>
      <c r="AO1" s="4">
        <f t="shared" si="1"/>
        <v>64</v>
      </c>
      <c r="AP1" s="4">
        <f t="shared" si="1"/>
        <v>63</v>
      </c>
      <c r="AQ1" s="4">
        <f t="shared" si="1"/>
        <v>62</v>
      </c>
      <c r="AR1" s="4">
        <f t="shared" si="1"/>
        <v>61</v>
      </c>
      <c r="AS1" s="4">
        <f t="shared" si="1"/>
        <v>60</v>
      </c>
      <c r="AT1" s="4">
        <f t="shared" si="1"/>
        <v>59</v>
      </c>
      <c r="AU1" s="4">
        <f t="shared" si="1"/>
        <v>58</v>
      </c>
      <c r="AV1" s="4">
        <f t="shared" si="1"/>
        <v>57</v>
      </c>
      <c r="AW1" s="4">
        <f t="shared" si="1"/>
        <v>56</v>
      </c>
      <c r="AX1" s="4">
        <f t="shared" si="1"/>
        <v>55</v>
      </c>
      <c r="AY1" s="4">
        <f t="shared" si="1"/>
        <v>54</v>
      </c>
      <c r="AZ1" s="4">
        <f t="shared" si="1"/>
        <v>53</v>
      </c>
      <c r="BA1" s="4">
        <f t="shared" si="1"/>
        <v>52</v>
      </c>
      <c r="BB1" s="4">
        <f t="shared" si="1"/>
        <v>51</v>
      </c>
      <c r="BC1" s="4">
        <f t="shared" si="1"/>
        <v>50</v>
      </c>
      <c r="BD1" s="4">
        <f t="shared" si="1"/>
        <v>49</v>
      </c>
      <c r="BE1" s="4">
        <f t="shared" si="1"/>
        <v>48</v>
      </c>
      <c r="BF1" s="4">
        <f t="shared" si="1"/>
        <v>47</v>
      </c>
      <c r="BG1" s="4">
        <f t="shared" si="1"/>
        <v>46</v>
      </c>
      <c r="BH1" s="4">
        <f t="shared" si="1"/>
        <v>45</v>
      </c>
      <c r="BI1" s="4">
        <f t="shared" si="1"/>
        <v>44</v>
      </c>
      <c r="BJ1" s="4">
        <f t="shared" si="1"/>
        <v>43</v>
      </c>
      <c r="BK1" s="4">
        <f t="shared" si="1"/>
        <v>42</v>
      </c>
      <c r="BL1" s="4">
        <f t="shared" si="1"/>
        <v>41</v>
      </c>
      <c r="BM1" s="4">
        <f t="shared" si="1"/>
        <v>40</v>
      </c>
      <c r="BN1" s="4">
        <f t="shared" si="1"/>
        <v>39</v>
      </c>
      <c r="BO1" s="4">
        <f t="shared" si="1"/>
        <v>38</v>
      </c>
      <c r="BP1" s="4">
        <f t="shared" si="1"/>
        <v>37</v>
      </c>
      <c r="BQ1" s="4">
        <f t="shared" si="1"/>
        <v>36</v>
      </c>
      <c r="BR1" s="4">
        <f t="shared" si="1"/>
        <v>35</v>
      </c>
      <c r="BS1" s="4">
        <f aca="true" t="shared" si="2" ref="BS1:CW1">BT1+1</f>
        <v>34</v>
      </c>
      <c r="BT1" s="4">
        <f t="shared" si="2"/>
        <v>33</v>
      </c>
      <c r="BU1" s="4">
        <f t="shared" si="2"/>
        <v>32</v>
      </c>
      <c r="BV1" s="4">
        <f t="shared" si="2"/>
        <v>31</v>
      </c>
      <c r="BW1" s="4">
        <f t="shared" si="2"/>
        <v>30</v>
      </c>
      <c r="BX1" s="4">
        <f t="shared" si="2"/>
        <v>29</v>
      </c>
      <c r="BY1" s="4">
        <f t="shared" si="2"/>
        <v>28</v>
      </c>
      <c r="BZ1" s="4">
        <f t="shared" si="2"/>
        <v>27</v>
      </c>
      <c r="CA1" s="4">
        <f t="shared" si="2"/>
        <v>26</v>
      </c>
      <c r="CB1" s="4">
        <f t="shared" si="2"/>
        <v>25</v>
      </c>
      <c r="CC1" s="4">
        <f t="shared" si="2"/>
        <v>24</v>
      </c>
      <c r="CD1" s="4">
        <f t="shared" si="2"/>
        <v>23</v>
      </c>
      <c r="CE1" s="4">
        <f t="shared" si="2"/>
        <v>22</v>
      </c>
      <c r="CF1" s="4">
        <f t="shared" si="2"/>
        <v>21</v>
      </c>
      <c r="CG1" s="4">
        <f t="shared" si="2"/>
        <v>20</v>
      </c>
      <c r="CH1" s="4">
        <f t="shared" si="2"/>
        <v>19</v>
      </c>
      <c r="CI1" s="4">
        <f t="shared" si="2"/>
        <v>18</v>
      </c>
      <c r="CJ1" s="4">
        <f t="shared" si="2"/>
        <v>17</v>
      </c>
      <c r="CK1" s="4">
        <f t="shared" si="2"/>
        <v>16</v>
      </c>
      <c r="CL1" s="4">
        <f t="shared" si="2"/>
        <v>15</v>
      </c>
      <c r="CM1" s="4">
        <f t="shared" si="2"/>
        <v>14</v>
      </c>
      <c r="CN1" s="4">
        <f t="shared" si="2"/>
        <v>13</v>
      </c>
      <c r="CO1" s="4">
        <f t="shared" si="2"/>
        <v>12</v>
      </c>
      <c r="CP1" s="4">
        <f t="shared" si="2"/>
        <v>11</v>
      </c>
      <c r="CQ1" s="4">
        <f t="shared" si="2"/>
        <v>10</v>
      </c>
      <c r="CR1" s="4">
        <f t="shared" si="2"/>
        <v>9</v>
      </c>
      <c r="CS1" s="4">
        <f t="shared" si="2"/>
        <v>8</v>
      </c>
      <c r="CT1" s="4">
        <f t="shared" si="2"/>
        <v>7</v>
      </c>
      <c r="CU1" s="4">
        <f t="shared" si="2"/>
        <v>6</v>
      </c>
      <c r="CV1" s="4">
        <f t="shared" si="2"/>
        <v>5</v>
      </c>
      <c r="CW1" s="4">
        <f t="shared" si="2"/>
        <v>4</v>
      </c>
      <c r="CX1" s="4">
        <f>CY1+1</f>
        <v>3</v>
      </c>
      <c r="CY1" s="4">
        <f>CZ1+1</f>
        <v>2</v>
      </c>
      <c r="CZ1" s="84">
        <v>1</v>
      </c>
    </row>
    <row r="2" spans="1:104" ht="48.75" thickBot="1">
      <c r="A2" s="722" t="s">
        <v>150</v>
      </c>
      <c r="B2" s="737"/>
      <c r="C2" s="738"/>
      <c r="D2" s="742" t="s">
        <v>33</v>
      </c>
      <c r="E2" s="728" t="s">
        <v>43</v>
      </c>
      <c r="F2" s="88" t="s">
        <v>177</v>
      </c>
      <c r="G2" s="98">
        <v>43785</v>
      </c>
      <c r="H2" s="300">
        <v>43779</v>
      </c>
      <c r="I2" s="98">
        <v>43778</v>
      </c>
      <c r="J2" s="300">
        <v>43772</v>
      </c>
      <c r="K2" s="98">
        <v>43771</v>
      </c>
      <c r="L2" s="137">
        <v>43770</v>
      </c>
      <c r="M2" s="88">
        <v>43765</v>
      </c>
      <c r="N2" s="98">
        <v>43764</v>
      </c>
      <c r="O2" s="88">
        <v>43758</v>
      </c>
      <c r="P2" s="61">
        <v>43757</v>
      </c>
      <c r="Q2" s="61">
        <v>43751</v>
      </c>
      <c r="R2" s="98">
        <v>43750</v>
      </c>
      <c r="S2" s="61">
        <v>43744</v>
      </c>
      <c r="T2" s="63">
        <v>43743</v>
      </c>
      <c r="U2" s="251">
        <v>43737</v>
      </c>
      <c r="V2" s="194">
        <v>43736</v>
      </c>
      <c r="W2" s="79">
        <v>43730</v>
      </c>
      <c r="X2" s="98">
        <v>43729</v>
      </c>
      <c r="Y2" s="61">
        <v>43723</v>
      </c>
      <c r="Z2" s="98">
        <v>43722</v>
      </c>
      <c r="AA2" s="61">
        <v>43716</v>
      </c>
      <c r="AB2" s="61">
        <v>43715</v>
      </c>
      <c r="AC2" s="137">
        <v>43709</v>
      </c>
      <c r="AD2" s="194">
        <v>43708</v>
      </c>
      <c r="AE2" s="88">
        <v>43702</v>
      </c>
      <c r="AF2" s="194">
        <v>43701</v>
      </c>
      <c r="AG2" s="79">
        <v>43695</v>
      </c>
      <c r="AH2" s="199">
        <v>43329</v>
      </c>
      <c r="AI2" s="79">
        <v>43692</v>
      </c>
      <c r="AJ2" s="717">
        <v>43688</v>
      </c>
      <c r="AK2" s="317">
        <v>43687</v>
      </c>
      <c r="AL2" s="44">
        <v>43681</v>
      </c>
      <c r="AM2" s="257">
        <v>43680</v>
      </c>
      <c r="AN2" s="192">
        <v>43674</v>
      </c>
      <c r="AO2" s="74">
        <v>43673</v>
      </c>
      <c r="AP2" s="192">
        <v>43667</v>
      </c>
      <c r="AQ2" s="90">
        <v>43666</v>
      </c>
      <c r="AR2" s="192">
        <v>43660</v>
      </c>
      <c r="AS2" s="98">
        <v>43659</v>
      </c>
      <c r="AT2" s="192">
        <v>43653</v>
      </c>
      <c r="AU2" s="204">
        <v>43652</v>
      </c>
      <c r="AV2" s="97">
        <v>43646</v>
      </c>
      <c r="AW2" s="192">
        <v>43645</v>
      </c>
      <c r="AX2" s="88">
        <v>43639</v>
      </c>
      <c r="AY2" s="263">
        <v>43638</v>
      </c>
      <c r="AZ2" s="192">
        <v>43632</v>
      </c>
      <c r="BA2" s="90">
        <v>43631</v>
      </c>
      <c r="BB2" s="192">
        <v>43626</v>
      </c>
      <c r="BC2" s="88">
        <v>43625</v>
      </c>
      <c r="BD2" s="192">
        <v>43624</v>
      </c>
      <c r="BE2" s="88">
        <v>43618</v>
      </c>
      <c r="BF2" s="187">
        <v>43617</v>
      </c>
      <c r="BG2" s="79">
        <v>43615</v>
      </c>
      <c r="BH2" s="79">
        <v>43611</v>
      </c>
      <c r="BI2" s="192">
        <v>43610</v>
      </c>
      <c r="BJ2" s="192">
        <v>43604</v>
      </c>
      <c r="BK2" s="74">
        <v>43603</v>
      </c>
      <c r="BL2" s="192">
        <v>43597</v>
      </c>
      <c r="BM2" s="192">
        <v>43596</v>
      </c>
      <c r="BN2" s="176">
        <v>43590</v>
      </c>
      <c r="BO2" s="176">
        <v>43589</v>
      </c>
      <c r="BP2" s="292">
        <v>43586</v>
      </c>
      <c r="BQ2" s="238">
        <v>43583</v>
      </c>
      <c r="BR2" s="264">
        <v>43582</v>
      </c>
      <c r="BS2" s="192">
        <v>43577</v>
      </c>
      <c r="BT2" s="192">
        <v>43576</v>
      </c>
      <c r="BU2" s="192">
        <v>43575</v>
      </c>
      <c r="BV2" s="79">
        <v>43569</v>
      </c>
      <c r="BW2" s="182">
        <v>43568</v>
      </c>
      <c r="BX2" s="182">
        <v>43562</v>
      </c>
      <c r="BY2" s="265">
        <v>43561</v>
      </c>
      <c r="BZ2" s="283">
        <v>43555</v>
      </c>
      <c r="CA2" s="79">
        <v>43554</v>
      </c>
      <c r="CB2" s="90">
        <v>43548</v>
      </c>
      <c r="CC2" s="182">
        <v>43547</v>
      </c>
      <c r="CD2" s="181">
        <v>43541</v>
      </c>
      <c r="CE2" s="263">
        <v>43540</v>
      </c>
      <c r="CF2" s="79">
        <v>43534</v>
      </c>
      <c r="CG2" s="263">
        <v>43533</v>
      </c>
      <c r="CH2" s="181">
        <v>43527</v>
      </c>
      <c r="CI2" s="181">
        <v>43526</v>
      </c>
      <c r="CJ2" s="261">
        <v>43520</v>
      </c>
      <c r="CK2" s="262">
        <v>43519</v>
      </c>
      <c r="CL2" s="263">
        <v>43513</v>
      </c>
      <c r="CM2" s="264">
        <v>43512</v>
      </c>
      <c r="CN2" s="218">
        <v>43506</v>
      </c>
      <c r="CO2" s="264">
        <v>43505</v>
      </c>
      <c r="CP2" s="176">
        <v>43499</v>
      </c>
      <c r="CQ2" s="176">
        <v>43498</v>
      </c>
      <c r="CR2" s="277">
        <v>43492</v>
      </c>
      <c r="CS2" s="176">
        <v>43491</v>
      </c>
      <c r="CT2" s="176">
        <v>43485</v>
      </c>
      <c r="CU2" s="176">
        <v>43484</v>
      </c>
      <c r="CV2" s="176">
        <v>43478</v>
      </c>
      <c r="CW2" s="264">
        <v>43477</v>
      </c>
      <c r="CX2" s="264">
        <v>43471</v>
      </c>
      <c r="CY2" s="264">
        <v>43470</v>
      </c>
      <c r="CZ2" s="265">
        <v>43466</v>
      </c>
    </row>
    <row r="3" spans="1:104" ht="17.25" customHeight="1" thickBot="1">
      <c r="A3" s="739"/>
      <c r="B3" s="740"/>
      <c r="C3" s="741"/>
      <c r="D3" s="743"/>
      <c r="E3" s="729"/>
      <c r="F3" s="89" t="s">
        <v>31</v>
      </c>
      <c r="G3" s="99" t="s">
        <v>32</v>
      </c>
      <c r="H3" s="89" t="s">
        <v>31</v>
      </c>
      <c r="I3" s="99" t="s">
        <v>32</v>
      </c>
      <c r="J3" s="89" t="s">
        <v>31</v>
      </c>
      <c r="K3" s="99" t="s">
        <v>32</v>
      </c>
      <c r="L3" s="138" t="s">
        <v>81</v>
      </c>
      <c r="M3" s="89" t="s">
        <v>31</v>
      </c>
      <c r="N3" s="99" t="s">
        <v>32</v>
      </c>
      <c r="O3" s="89" t="s">
        <v>31</v>
      </c>
      <c r="P3" s="60" t="s">
        <v>32</v>
      </c>
      <c r="Q3" s="67" t="s">
        <v>31</v>
      </c>
      <c r="R3" s="99" t="s">
        <v>32</v>
      </c>
      <c r="S3" s="67" t="s">
        <v>31</v>
      </c>
      <c r="T3" s="64" t="s">
        <v>32</v>
      </c>
      <c r="U3" s="252" t="s">
        <v>31</v>
      </c>
      <c r="V3" s="60" t="s">
        <v>32</v>
      </c>
      <c r="W3" s="80" t="s">
        <v>31</v>
      </c>
      <c r="X3" s="99" t="s">
        <v>32</v>
      </c>
      <c r="Y3" s="60" t="s">
        <v>31</v>
      </c>
      <c r="Z3" s="99" t="s">
        <v>32</v>
      </c>
      <c r="AA3" s="60" t="s">
        <v>31</v>
      </c>
      <c r="AB3" s="60" t="s">
        <v>32</v>
      </c>
      <c r="AC3" s="138" t="s">
        <v>31</v>
      </c>
      <c r="AD3" s="191" t="s">
        <v>32</v>
      </c>
      <c r="AE3" s="89" t="s">
        <v>31</v>
      </c>
      <c r="AF3" s="191" t="s">
        <v>32</v>
      </c>
      <c r="AG3" s="80" t="s">
        <v>31</v>
      </c>
      <c r="AH3" s="200" t="s">
        <v>32</v>
      </c>
      <c r="AI3" s="80" t="s">
        <v>35</v>
      </c>
      <c r="AJ3" s="582" t="s">
        <v>31</v>
      </c>
      <c r="AK3" s="60" t="s">
        <v>32</v>
      </c>
      <c r="AL3" s="45" t="s">
        <v>31</v>
      </c>
      <c r="AM3" s="258" t="s">
        <v>32</v>
      </c>
      <c r="AN3" s="191" t="s">
        <v>31</v>
      </c>
      <c r="AO3" s="99" t="s">
        <v>32</v>
      </c>
      <c r="AP3" s="191" t="s">
        <v>31</v>
      </c>
      <c r="AQ3" s="91" t="s">
        <v>32</v>
      </c>
      <c r="AR3" s="67" t="s">
        <v>31</v>
      </c>
      <c r="AS3" s="99" t="s">
        <v>32</v>
      </c>
      <c r="AT3" s="191" t="s">
        <v>31</v>
      </c>
      <c r="AU3" s="64" t="s">
        <v>32</v>
      </c>
      <c r="AV3" s="69" t="s">
        <v>31</v>
      </c>
      <c r="AW3" s="67" t="s">
        <v>32</v>
      </c>
      <c r="AX3" s="89" t="s">
        <v>31</v>
      </c>
      <c r="AY3" s="268" t="s">
        <v>32</v>
      </c>
      <c r="AZ3" s="67" t="s">
        <v>31</v>
      </c>
      <c r="BA3" s="91" t="s">
        <v>32</v>
      </c>
      <c r="BB3" s="67" t="s">
        <v>34</v>
      </c>
      <c r="BC3" s="89" t="s">
        <v>31</v>
      </c>
      <c r="BD3" s="67" t="s">
        <v>32</v>
      </c>
      <c r="BE3" s="89" t="s">
        <v>31</v>
      </c>
      <c r="BF3" s="188" t="s">
        <v>32</v>
      </c>
      <c r="BG3" s="80" t="s">
        <v>35</v>
      </c>
      <c r="BH3" s="80" t="s">
        <v>31</v>
      </c>
      <c r="BI3" s="67" t="s">
        <v>32</v>
      </c>
      <c r="BJ3" s="67" t="s">
        <v>31</v>
      </c>
      <c r="BK3" s="151" t="s">
        <v>32</v>
      </c>
      <c r="BL3" s="67" t="s">
        <v>31</v>
      </c>
      <c r="BM3" s="67" t="s">
        <v>32</v>
      </c>
      <c r="BN3" s="296" t="s">
        <v>31</v>
      </c>
      <c r="BO3" s="296" t="s">
        <v>32</v>
      </c>
      <c r="BP3" s="293" t="s">
        <v>44</v>
      </c>
      <c r="BQ3" s="239" t="s">
        <v>31</v>
      </c>
      <c r="BR3" s="267" t="s">
        <v>32</v>
      </c>
      <c r="BS3" s="67" t="s">
        <v>34</v>
      </c>
      <c r="BT3" s="67" t="s">
        <v>31</v>
      </c>
      <c r="BU3" s="67" t="s">
        <v>32</v>
      </c>
      <c r="BV3" s="80" t="s">
        <v>31</v>
      </c>
      <c r="BW3" s="102" t="s">
        <v>32</v>
      </c>
      <c r="BX3" s="102" t="s">
        <v>31</v>
      </c>
      <c r="BY3" s="269" t="s">
        <v>32</v>
      </c>
      <c r="BZ3" s="69" t="s">
        <v>31</v>
      </c>
      <c r="CA3" s="80" t="s">
        <v>32</v>
      </c>
      <c r="CB3" s="91" t="s">
        <v>31</v>
      </c>
      <c r="CC3" s="102" t="s">
        <v>32</v>
      </c>
      <c r="CD3" s="102" t="s">
        <v>31</v>
      </c>
      <c r="CE3" s="268" t="s">
        <v>32</v>
      </c>
      <c r="CF3" s="80" t="s">
        <v>31</v>
      </c>
      <c r="CG3" s="268" t="s">
        <v>32</v>
      </c>
      <c r="CH3" s="102" t="s">
        <v>31</v>
      </c>
      <c r="CI3" s="102" t="s">
        <v>32</v>
      </c>
      <c r="CJ3" s="266" t="s">
        <v>31</v>
      </c>
      <c r="CK3" s="267" t="s">
        <v>32</v>
      </c>
      <c r="CL3" s="268" t="s">
        <v>31</v>
      </c>
      <c r="CM3" s="267" t="s">
        <v>32</v>
      </c>
      <c r="CN3" s="207" t="s">
        <v>31</v>
      </c>
      <c r="CO3" s="267" t="s">
        <v>32</v>
      </c>
      <c r="CP3" s="177" t="s">
        <v>31</v>
      </c>
      <c r="CQ3" s="177" t="s">
        <v>32</v>
      </c>
      <c r="CR3" s="278" t="s">
        <v>31</v>
      </c>
      <c r="CS3" s="177" t="s">
        <v>32</v>
      </c>
      <c r="CT3" s="177" t="s">
        <v>31</v>
      </c>
      <c r="CU3" s="177" t="s">
        <v>32</v>
      </c>
      <c r="CV3" s="177" t="s">
        <v>31</v>
      </c>
      <c r="CW3" s="267" t="s">
        <v>32</v>
      </c>
      <c r="CX3" s="267" t="s">
        <v>31</v>
      </c>
      <c r="CY3" s="267" t="s">
        <v>32</v>
      </c>
      <c r="CZ3" s="269" t="s">
        <v>44</v>
      </c>
    </row>
    <row r="4" spans="1:104" ht="243" customHeight="1" thickBot="1">
      <c r="A4" s="731"/>
      <c r="B4" s="732"/>
      <c r="C4" s="733"/>
      <c r="D4" s="743"/>
      <c r="E4" s="729"/>
      <c r="F4" s="81" t="s">
        <v>79</v>
      </c>
      <c r="G4" s="131" t="s">
        <v>45</v>
      </c>
      <c r="H4" s="81" t="s">
        <v>79</v>
      </c>
      <c r="I4" s="131" t="s">
        <v>45</v>
      </c>
      <c r="J4" s="81" t="s">
        <v>79</v>
      </c>
      <c r="K4" s="131" t="s">
        <v>45</v>
      </c>
      <c r="L4" s="139" t="s">
        <v>79</v>
      </c>
      <c r="M4" s="81" t="s">
        <v>79</v>
      </c>
      <c r="N4" s="131" t="s">
        <v>45</v>
      </c>
      <c r="O4" s="81" t="s">
        <v>79</v>
      </c>
      <c r="P4" s="206" t="s">
        <v>175</v>
      </c>
      <c r="Q4" s="206" t="s">
        <v>106</v>
      </c>
      <c r="R4" s="131" t="s">
        <v>45</v>
      </c>
      <c r="S4" s="206" t="s">
        <v>176</v>
      </c>
      <c r="T4" s="65" t="s">
        <v>45</v>
      </c>
      <c r="U4" s="299" t="s">
        <v>174</v>
      </c>
      <c r="V4" s="131" t="s">
        <v>45</v>
      </c>
      <c r="W4" s="81" t="s">
        <v>79</v>
      </c>
      <c r="X4" s="131" t="s">
        <v>45</v>
      </c>
      <c r="Y4" s="62" t="s">
        <v>104</v>
      </c>
      <c r="Z4" s="131" t="s">
        <v>45</v>
      </c>
      <c r="AA4" s="679" t="s">
        <v>173</v>
      </c>
      <c r="AB4" s="679" t="s">
        <v>64</v>
      </c>
      <c r="AC4" s="139" t="s">
        <v>79</v>
      </c>
      <c r="AD4" s="180" t="s">
        <v>105</v>
      </c>
      <c r="AE4" s="81" t="s">
        <v>79</v>
      </c>
      <c r="AF4" s="195" t="s">
        <v>104</v>
      </c>
      <c r="AG4" s="81" t="s">
        <v>79</v>
      </c>
      <c r="AH4" s="201" t="s">
        <v>171</v>
      </c>
      <c r="AI4" s="81" t="s">
        <v>172</v>
      </c>
      <c r="AJ4" s="583" t="s">
        <v>65</v>
      </c>
      <c r="AK4" s="679" t="s">
        <v>67</v>
      </c>
      <c r="AL4" s="46" t="s">
        <v>46</v>
      </c>
      <c r="AM4" s="189" t="s">
        <v>170</v>
      </c>
      <c r="AN4" s="180" t="s">
        <v>66</v>
      </c>
      <c r="AO4" s="131" t="s">
        <v>45</v>
      </c>
      <c r="AP4" s="180" t="s">
        <v>167</v>
      </c>
      <c r="AQ4" s="92" t="s">
        <v>169</v>
      </c>
      <c r="AR4" s="180" t="s">
        <v>139</v>
      </c>
      <c r="AS4" s="131" t="s">
        <v>45</v>
      </c>
      <c r="AT4" s="180" t="s">
        <v>80</v>
      </c>
      <c r="AU4" s="135" t="s">
        <v>166</v>
      </c>
      <c r="AV4" s="132" t="s">
        <v>165</v>
      </c>
      <c r="AW4" s="180" t="s">
        <v>168</v>
      </c>
      <c r="AX4" s="81" t="s">
        <v>164</v>
      </c>
      <c r="AY4" s="271" t="s">
        <v>45</v>
      </c>
      <c r="AZ4" s="180" t="s">
        <v>65</v>
      </c>
      <c r="BA4" s="92" t="s">
        <v>163</v>
      </c>
      <c r="BB4" s="180" t="s">
        <v>78</v>
      </c>
      <c r="BC4" s="81" t="s">
        <v>79</v>
      </c>
      <c r="BD4" s="180" t="s">
        <v>101</v>
      </c>
      <c r="BE4" s="81" t="s">
        <v>79</v>
      </c>
      <c r="BF4" s="189" t="s">
        <v>83</v>
      </c>
      <c r="BG4" s="81" t="s">
        <v>79</v>
      </c>
      <c r="BH4" s="81" t="s">
        <v>79</v>
      </c>
      <c r="BI4" s="180" t="s">
        <v>162</v>
      </c>
      <c r="BJ4" s="180" t="s">
        <v>139</v>
      </c>
      <c r="BK4" s="271" t="s">
        <v>45</v>
      </c>
      <c r="BL4" s="180" t="s">
        <v>116</v>
      </c>
      <c r="BM4" s="180" t="s">
        <v>131</v>
      </c>
      <c r="BN4" s="178" t="s">
        <v>79</v>
      </c>
      <c r="BO4" s="295" t="s">
        <v>82</v>
      </c>
      <c r="BP4" s="83" t="s">
        <v>79</v>
      </c>
      <c r="BQ4" s="240" t="s">
        <v>62</v>
      </c>
      <c r="BR4" s="271" t="s">
        <v>45</v>
      </c>
      <c r="BS4" s="180" t="s">
        <v>161</v>
      </c>
      <c r="BT4" s="180" t="s">
        <v>115</v>
      </c>
      <c r="BU4" s="180" t="s">
        <v>63</v>
      </c>
      <c r="BV4" s="81" t="s">
        <v>79</v>
      </c>
      <c r="BW4" s="101" t="s">
        <v>68</v>
      </c>
      <c r="BX4" s="101" t="s">
        <v>160</v>
      </c>
      <c r="BY4" s="272" t="s">
        <v>45</v>
      </c>
      <c r="BZ4" s="226" t="s">
        <v>100</v>
      </c>
      <c r="CA4" s="81" t="s">
        <v>124</v>
      </c>
      <c r="CB4" s="205" t="s">
        <v>123</v>
      </c>
      <c r="CC4" s="101" t="s">
        <v>159</v>
      </c>
      <c r="CD4" s="101" t="s">
        <v>78</v>
      </c>
      <c r="CE4" s="271" t="s">
        <v>45</v>
      </c>
      <c r="CF4" s="81" t="s">
        <v>79</v>
      </c>
      <c r="CG4" s="271" t="s">
        <v>45</v>
      </c>
      <c r="CH4" s="101" t="s">
        <v>77</v>
      </c>
      <c r="CI4" s="281" t="s">
        <v>158</v>
      </c>
      <c r="CJ4" s="270" t="s">
        <v>45</v>
      </c>
      <c r="CK4" s="271" t="s">
        <v>45</v>
      </c>
      <c r="CL4" s="271" t="s">
        <v>45</v>
      </c>
      <c r="CM4" s="271" t="s">
        <v>45</v>
      </c>
      <c r="CN4" s="208" t="s">
        <v>45</v>
      </c>
      <c r="CO4" s="271" t="s">
        <v>45</v>
      </c>
      <c r="CP4" s="178" t="s">
        <v>45</v>
      </c>
      <c r="CQ4" s="178" t="s">
        <v>45</v>
      </c>
      <c r="CR4" s="279" t="s">
        <v>45</v>
      </c>
      <c r="CS4" s="178" t="s">
        <v>45</v>
      </c>
      <c r="CT4" s="178" t="s">
        <v>45</v>
      </c>
      <c r="CU4" s="178" t="s">
        <v>45</v>
      </c>
      <c r="CV4" s="178" t="s">
        <v>45</v>
      </c>
      <c r="CW4" s="271" t="s">
        <v>45</v>
      </c>
      <c r="CX4" s="271" t="s">
        <v>45</v>
      </c>
      <c r="CY4" s="271" t="s">
        <v>45</v>
      </c>
      <c r="CZ4" s="272" t="s">
        <v>45</v>
      </c>
    </row>
    <row r="5" spans="1:104" ht="13.5" thickBot="1">
      <c r="A5" s="9"/>
      <c r="B5" s="10"/>
      <c r="C5" s="71"/>
      <c r="D5" s="744"/>
      <c r="E5" s="730"/>
      <c r="F5" s="89">
        <v>3</v>
      </c>
      <c r="G5" s="152">
        <v>1</v>
      </c>
      <c r="H5" s="89">
        <v>3</v>
      </c>
      <c r="I5" s="152">
        <v>1</v>
      </c>
      <c r="J5" s="89">
        <v>3</v>
      </c>
      <c r="K5" s="152">
        <v>1</v>
      </c>
      <c r="L5" s="140">
        <v>3</v>
      </c>
      <c r="M5" s="89">
        <v>3</v>
      </c>
      <c r="N5" s="100">
        <v>1</v>
      </c>
      <c r="O5" s="89">
        <v>3</v>
      </c>
      <c r="P5" s="60">
        <v>2</v>
      </c>
      <c r="Q5" s="60">
        <v>2</v>
      </c>
      <c r="R5" s="100">
        <v>1</v>
      </c>
      <c r="S5" s="60">
        <v>2</v>
      </c>
      <c r="T5" s="66">
        <v>1</v>
      </c>
      <c r="U5" s="254">
        <v>5</v>
      </c>
      <c r="V5" s="100">
        <v>1</v>
      </c>
      <c r="W5" s="82">
        <v>3</v>
      </c>
      <c r="X5" s="100">
        <v>1</v>
      </c>
      <c r="Y5" s="60">
        <v>2</v>
      </c>
      <c r="Z5" s="100">
        <v>1</v>
      </c>
      <c r="AA5" s="60">
        <v>2</v>
      </c>
      <c r="AB5" s="60">
        <v>2</v>
      </c>
      <c r="AC5" s="140">
        <v>3</v>
      </c>
      <c r="AD5" s="203">
        <v>2</v>
      </c>
      <c r="AE5" s="89">
        <v>3</v>
      </c>
      <c r="AF5" s="196">
        <v>2</v>
      </c>
      <c r="AG5" s="82">
        <v>3</v>
      </c>
      <c r="AH5" s="202">
        <v>2</v>
      </c>
      <c r="AI5" s="82">
        <v>3</v>
      </c>
      <c r="AJ5" s="718">
        <v>2</v>
      </c>
      <c r="AK5" s="60">
        <v>2</v>
      </c>
      <c r="AL5" s="45">
        <v>3</v>
      </c>
      <c r="AM5" s="190">
        <v>2</v>
      </c>
      <c r="AN5" s="193">
        <v>2</v>
      </c>
      <c r="AO5" s="100">
        <v>1</v>
      </c>
      <c r="AP5" s="193">
        <v>2</v>
      </c>
      <c r="AQ5" s="93">
        <v>5</v>
      </c>
      <c r="AR5" s="68">
        <v>2</v>
      </c>
      <c r="AS5" s="100">
        <v>1</v>
      </c>
      <c r="AT5" s="193">
        <v>2</v>
      </c>
      <c r="AU5" s="75">
        <v>1</v>
      </c>
      <c r="AV5" s="78">
        <v>3</v>
      </c>
      <c r="AW5" s="193">
        <v>2</v>
      </c>
      <c r="AX5" s="89">
        <v>3</v>
      </c>
      <c r="AY5" s="274">
        <v>1</v>
      </c>
      <c r="AZ5" s="68">
        <v>2</v>
      </c>
      <c r="BA5" s="93">
        <v>5</v>
      </c>
      <c r="BB5" s="68">
        <v>2</v>
      </c>
      <c r="BC5" s="89">
        <v>3</v>
      </c>
      <c r="BD5" s="193">
        <v>2</v>
      </c>
      <c r="BE5" s="89">
        <v>3</v>
      </c>
      <c r="BF5" s="190">
        <v>2</v>
      </c>
      <c r="BG5" s="82">
        <v>3</v>
      </c>
      <c r="BH5" s="82">
        <v>3</v>
      </c>
      <c r="BI5" s="68">
        <v>2</v>
      </c>
      <c r="BJ5" s="68">
        <v>2</v>
      </c>
      <c r="BK5" s="152">
        <v>1</v>
      </c>
      <c r="BL5" s="68">
        <v>2</v>
      </c>
      <c r="BM5" s="68">
        <v>2</v>
      </c>
      <c r="BN5" s="179">
        <v>3</v>
      </c>
      <c r="BO5" s="296">
        <v>3</v>
      </c>
      <c r="BP5" s="294">
        <v>3</v>
      </c>
      <c r="BQ5" s="241">
        <v>2</v>
      </c>
      <c r="BR5" s="275">
        <v>1</v>
      </c>
      <c r="BS5" s="68">
        <v>2</v>
      </c>
      <c r="BT5" s="68">
        <v>2</v>
      </c>
      <c r="BU5" s="68">
        <v>2</v>
      </c>
      <c r="BV5" s="82">
        <v>3</v>
      </c>
      <c r="BW5" s="282">
        <v>2</v>
      </c>
      <c r="BX5" s="282">
        <v>2</v>
      </c>
      <c r="BY5" s="276">
        <v>1</v>
      </c>
      <c r="BZ5" s="69">
        <v>3</v>
      </c>
      <c r="CA5" s="82">
        <v>3</v>
      </c>
      <c r="CB5" s="93">
        <v>5</v>
      </c>
      <c r="CC5" s="282">
        <v>2</v>
      </c>
      <c r="CD5" s="282">
        <v>2</v>
      </c>
      <c r="CE5" s="274">
        <v>1</v>
      </c>
      <c r="CF5" s="82">
        <v>3</v>
      </c>
      <c r="CG5" s="274">
        <v>1</v>
      </c>
      <c r="CH5" s="282">
        <v>2</v>
      </c>
      <c r="CI5" s="282">
        <v>2</v>
      </c>
      <c r="CJ5" s="273">
        <v>1</v>
      </c>
      <c r="CK5" s="274">
        <v>1</v>
      </c>
      <c r="CL5" s="274">
        <v>1</v>
      </c>
      <c r="CM5" s="275">
        <v>1</v>
      </c>
      <c r="CN5" s="219">
        <v>1</v>
      </c>
      <c r="CO5" s="275">
        <v>1</v>
      </c>
      <c r="CP5" s="179">
        <v>1</v>
      </c>
      <c r="CQ5" s="179">
        <v>1</v>
      </c>
      <c r="CR5" s="280">
        <v>1</v>
      </c>
      <c r="CS5" s="179">
        <v>1</v>
      </c>
      <c r="CT5" s="179">
        <v>1</v>
      </c>
      <c r="CU5" s="179">
        <v>1</v>
      </c>
      <c r="CV5" s="179">
        <v>1</v>
      </c>
      <c r="CW5" s="275">
        <v>1</v>
      </c>
      <c r="CX5" s="275">
        <v>1</v>
      </c>
      <c r="CY5" s="275">
        <v>1</v>
      </c>
      <c r="CZ5" s="276">
        <v>1</v>
      </c>
    </row>
    <row r="6" spans="1:105" ht="13.5" thickBot="1">
      <c r="A6" s="11"/>
      <c r="B6" s="12"/>
      <c r="C6" s="72"/>
      <c r="D6" s="33">
        <f>SUM(F5:DB5)</f>
        <v>200</v>
      </c>
      <c r="E6" s="27">
        <f>COUNT(F5:CZ5)</f>
        <v>99</v>
      </c>
      <c r="F6" s="70">
        <f aca="true" t="shared" si="3" ref="F6:AL6">COUNT(F7:F49)</f>
        <v>7</v>
      </c>
      <c r="G6" s="70">
        <f t="shared" si="3"/>
        <v>4</v>
      </c>
      <c r="H6" s="70">
        <f t="shared" si="3"/>
        <v>11</v>
      </c>
      <c r="I6" s="70">
        <f t="shared" si="3"/>
        <v>7</v>
      </c>
      <c r="J6" s="70">
        <f t="shared" si="3"/>
        <v>5</v>
      </c>
      <c r="K6" s="70">
        <f t="shared" si="3"/>
        <v>3</v>
      </c>
      <c r="L6" s="76">
        <f t="shared" si="3"/>
        <v>5</v>
      </c>
      <c r="M6" s="70">
        <f t="shared" si="3"/>
        <v>7</v>
      </c>
      <c r="N6" s="70">
        <f t="shared" si="3"/>
        <v>6</v>
      </c>
      <c r="O6" s="70">
        <f t="shared" si="3"/>
        <v>4</v>
      </c>
      <c r="P6" s="70">
        <f t="shared" si="3"/>
        <v>10</v>
      </c>
      <c r="Q6" s="70">
        <f t="shared" si="3"/>
        <v>15</v>
      </c>
      <c r="R6" s="70">
        <f t="shared" si="3"/>
        <v>12</v>
      </c>
      <c r="S6" s="70">
        <f t="shared" si="3"/>
        <v>5</v>
      </c>
      <c r="T6" s="76">
        <f t="shared" si="3"/>
        <v>3</v>
      </c>
      <c r="U6" s="70">
        <f t="shared" si="3"/>
        <v>12</v>
      </c>
      <c r="V6" s="70">
        <f t="shared" si="3"/>
        <v>3</v>
      </c>
      <c r="W6" s="70">
        <f t="shared" si="3"/>
        <v>18</v>
      </c>
      <c r="X6" s="70">
        <f t="shared" si="3"/>
        <v>4</v>
      </c>
      <c r="Y6" s="70">
        <f t="shared" si="3"/>
        <v>18</v>
      </c>
      <c r="Z6" s="70">
        <f t="shared" si="3"/>
        <v>2</v>
      </c>
      <c r="AA6" s="70">
        <f t="shared" si="3"/>
        <v>13</v>
      </c>
      <c r="AB6" s="70">
        <f t="shared" si="3"/>
        <v>2</v>
      </c>
      <c r="AC6" s="76">
        <f t="shared" si="3"/>
        <v>20</v>
      </c>
      <c r="AD6" s="70">
        <f t="shared" si="3"/>
        <v>4</v>
      </c>
      <c r="AE6" s="70">
        <f t="shared" si="3"/>
        <v>19</v>
      </c>
      <c r="AF6" s="70">
        <f t="shared" si="3"/>
        <v>16</v>
      </c>
      <c r="AG6" s="70">
        <f t="shared" si="3"/>
        <v>7</v>
      </c>
      <c r="AH6" s="70">
        <f t="shared" si="3"/>
        <v>8</v>
      </c>
      <c r="AI6" s="70">
        <f t="shared" si="3"/>
        <v>13</v>
      </c>
      <c r="AJ6" s="70">
        <f t="shared" si="3"/>
        <v>22</v>
      </c>
      <c r="AK6" s="70">
        <f t="shared" si="3"/>
        <v>9</v>
      </c>
      <c r="AL6" s="70">
        <f t="shared" si="3"/>
        <v>31</v>
      </c>
      <c r="AM6" s="259">
        <f aca="true" t="shared" si="4" ref="AM6:BQ6">COUNT(AM7:AM49)</f>
        <v>11</v>
      </c>
      <c r="AN6" s="70">
        <f t="shared" si="4"/>
        <v>13</v>
      </c>
      <c r="AO6" s="70">
        <f>COUNT(AO7:AO49)</f>
        <v>6</v>
      </c>
      <c r="AP6" s="70">
        <f t="shared" si="4"/>
        <v>11</v>
      </c>
      <c r="AQ6" s="70">
        <f t="shared" si="4"/>
        <v>6</v>
      </c>
      <c r="AR6" s="70">
        <f t="shared" si="4"/>
        <v>15</v>
      </c>
      <c r="AS6" s="70">
        <f t="shared" si="4"/>
        <v>5</v>
      </c>
      <c r="AT6" s="70">
        <f t="shared" si="4"/>
        <v>16</v>
      </c>
      <c r="AU6" s="76">
        <f t="shared" si="4"/>
        <v>6</v>
      </c>
      <c r="AV6" s="70">
        <f t="shared" si="4"/>
        <v>17</v>
      </c>
      <c r="AW6" s="70">
        <f t="shared" si="4"/>
        <v>3</v>
      </c>
      <c r="AX6" s="70">
        <f t="shared" si="4"/>
        <v>26</v>
      </c>
      <c r="AY6" s="70">
        <f t="shared" si="4"/>
        <v>5</v>
      </c>
      <c r="AZ6" s="70">
        <f t="shared" si="4"/>
        <v>22</v>
      </c>
      <c r="BA6" s="70">
        <f>COUNT(BA7:BA64)</f>
        <v>8</v>
      </c>
      <c r="BB6" s="70">
        <f t="shared" si="4"/>
        <v>7</v>
      </c>
      <c r="BC6" s="70">
        <f t="shared" si="4"/>
        <v>7</v>
      </c>
      <c r="BD6" s="70">
        <f t="shared" si="4"/>
        <v>5</v>
      </c>
      <c r="BE6" s="70">
        <f t="shared" si="4"/>
        <v>13</v>
      </c>
      <c r="BF6" s="76">
        <f t="shared" si="4"/>
        <v>10</v>
      </c>
      <c r="BG6" s="184">
        <f t="shared" si="4"/>
        <v>18</v>
      </c>
      <c r="BH6" s="70">
        <f t="shared" si="4"/>
        <v>18</v>
      </c>
      <c r="BI6" s="184">
        <f t="shared" si="4"/>
        <v>28</v>
      </c>
      <c r="BJ6" s="70">
        <f t="shared" si="4"/>
        <v>11</v>
      </c>
      <c r="BK6" s="70">
        <f t="shared" si="4"/>
        <v>6</v>
      </c>
      <c r="BL6" s="70">
        <f t="shared" si="4"/>
        <v>12</v>
      </c>
      <c r="BM6" s="70">
        <f t="shared" si="4"/>
        <v>2</v>
      </c>
      <c r="BN6" s="504">
        <f t="shared" si="4"/>
        <v>0</v>
      </c>
      <c r="BO6" s="504">
        <f t="shared" si="4"/>
        <v>0</v>
      </c>
      <c r="BP6" s="185">
        <f t="shared" si="4"/>
        <v>30</v>
      </c>
      <c r="BQ6" s="234">
        <f t="shared" si="4"/>
        <v>8</v>
      </c>
      <c r="BR6" s="184">
        <f aca="true" t="shared" si="5" ref="BR6:CW6">COUNT(BR7:BR49)</f>
        <v>0</v>
      </c>
      <c r="BS6" s="70">
        <f t="shared" si="5"/>
        <v>5</v>
      </c>
      <c r="BT6" s="70">
        <f t="shared" si="5"/>
        <v>12</v>
      </c>
      <c r="BU6" s="70">
        <f t="shared" si="5"/>
        <v>16</v>
      </c>
      <c r="BV6" s="70">
        <f t="shared" si="5"/>
        <v>9</v>
      </c>
      <c r="BW6" s="70">
        <f t="shared" si="5"/>
        <v>3</v>
      </c>
      <c r="BX6" s="70">
        <f t="shared" si="5"/>
        <v>12</v>
      </c>
      <c r="BY6" s="70">
        <f t="shared" si="5"/>
        <v>7</v>
      </c>
      <c r="BZ6" s="155">
        <f t="shared" si="5"/>
        <v>23</v>
      </c>
      <c r="CA6" s="286">
        <f t="shared" si="5"/>
        <v>36</v>
      </c>
      <c r="CB6" s="70">
        <f t="shared" si="5"/>
        <v>26</v>
      </c>
      <c r="CC6" s="70">
        <f t="shared" si="5"/>
        <v>9</v>
      </c>
      <c r="CD6" s="70">
        <f t="shared" si="5"/>
        <v>1</v>
      </c>
      <c r="CE6" s="70">
        <f t="shared" si="5"/>
        <v>3</v>
      </c>
      <c r="CF6" s="70">
        <f t="shared" si="5"/>
        <v>1</v>
      </c>
      <c r="CG6" s="70">
        <f t="shared" si="5"/>
        <v>6</v>
      </c>
      <c r="CH6" s="70">
        <f t="shared" si="5"/>
        <v>8</v>
      </c>
      <c r="CI6" s="70">
        <f t="shared" si="5"/>
        <v>4</v>
      </c>
      <c r="CJ6" s="155">
        <f t="shared" si="5"/>
        <v>21</v>
      </c>
      <c r="CK6" s="96">
        <f t="shared" si="5"/>
        <v>9</v>
      </c>
      <c r="CL6" s="96">
        <f t="shared" si="5"/>
        <v>14</v>
      </c>
      <c r="CM6" s="70">
        <f t="shared" si="5"/>
        <v>14</v>
      </c>
      <c r="CN6" s="504">
        <f t="shared" si="5"/>
        <v>0</v>
      </c>
      <c r="CO6" s="70">
        <f t="shared" si="5"/>
        <v>6</v>
      </c>
      <c r="CP6" s="504">
        <f t="shared" si="5"/>
        <v>0</v>
      </c>
      <c r="CQ6" s="504">
        <f t="shared" si="5"/>
        <v>0</v>
      </c>
      <c r="CR6" s="505">
        <f t="shared" si="5"/>
        <v>0</v>
      </c>
      <c r="CS6" s="504">
        <f t="shared" si="5"/>
        <v>0</v>
      </c>
      <c r="CT6" s="504">
        <f t="shared" si="5"/>
        <v>0</v>
      </c>
      <c r="CU6" s="504">
        <f t="shared" si="5"/>
        <v>0</v>
      </c>
      <c r="CV6" s="504">
        <f t="shared" si="5"/>
        <v>0</v>
      </c>
      <c r="CW6" s="30">
        <f t="shared" si="5"/>
        <v>1</v>
      </c>
      <c r="CX6" s="30">
        <f>COUNT(CX7:CX49)</f>
        <v>3</v>
      </c>
      <c r="CY6" s="30">
        <f>COUNT(CY7:CY49)</f>
        <v>1</v>
      </c>
      <c r="CZ6" s="43">
        <f>COUNT(CZ7:CZ49)</f>
        <v>8</v>
      </c>
      <c r="DA6" s="133"/>
    </row>
    <row r="7" spans="1:104" ht="12.75">
      <c r="A7" s="16">
        <v>1</v>
      </c>
      <c r="B7" s="533" t="s">
        <v>75</v>
      </c>
      <c r="C7" s="534" t="s">
        <v>76</v>
      </c>
      <c r="D7" s="29">
        <f aca="true" t="shared" si="6" ref="D7:D49">SUM(F7:CZ7)</f>
        <v>136</v>
      </c>
      <c r="E7" s="47">
        <f aca="true" t="shared" si="7" ref="E7:E49">COUNT(F7:CZ7)</f>
        <v>56</v>
      </c>
      <c r="F7" s="106">
        <v>3</v>
      </c>
      <c r="G7" s="106">
        <v>1</v>
      </c>
      <c r="H7" s="106">
        <v>3</v>
      </c>
      <c r="I7" s="211">
        <v>1</v>
      </c>
      <c r="J7" s="211">
        <v>3</v>
      </c>
      <c r="K7" s="211">
        <v>1</v>
      </c>
      <c r="L7" s="107">
        <v>3</v>
      </c>
      <c r="M7" s="106">
        <v>3</v>
      </c>
      <c r="N7" s="136">
        <v>1</v>
      </c>
      <c r="O7" s="106">
        <v>3</v>
      </c>
      <c r="P7" s="106">
        <v>2</v>
      </c>
      <c r="Q7" s="106">
        <v>2</v>
      </c>
      <c r="R7" s="106">
        <v>1</v>
      </c>
      <c r="S7" s="108">
        <v>2</v>
      </c>
      <c r="T7" s="107"/>
      <c r="U7" s="255">
        <v>5</v>
      </c>
      <c r="V7" s="106"/>
      <c r="W7" s="109">
        <v>3</v>
      </c>
      <c r="X7" s="109"/>
      <c r="Y7" s="110">
        <v>2</v>
      </c>
      <c r="Z7" s="110"/>
      <c r="AA7" s="110">
        <v>2</v>
      </c>
      <c r="AB7" s="110"/>
      <c r="AC7" s="107">
        <v>3</v>
      </c>
      <c r="AD7" s="227">
        <v>2</v>
      </c>
      <c r="AE7" s="228">
        <v>3</v>
      </c>
      <c r="AF7" s="228">
        <v>2</v>
      </c>
      <c r="AG7" s="228">
        <v>3</v>
      </c>
      <c r="AH7" s="228">
        <v>2</v>
      </c>
      <c r="AI7" s="228">
        <v>3</v>
      </c>
      <c r="AJ7" s="228">
        <v>2</v>
      </c>
      <c r="AK7" s="229">
        <v>2</v>
      </c>
      <c r="AL7" s="229">
        <v>3</v>
      </c>
      <c r="AM7" s="112"/>
      <c r="AN7" s="20">
        <v>2</v>
      </c>
      <c r="AO7" s="20">
        <v>1</v>
      </c>
      <c r="AP7" s="231">
        <v>2</v>
      </c>
      <c r="AQ7" s="130">
        <v>5</v>
      </c>
      <c r="AR7" s="231">
        <v>2</v>
      </c>
      <c r="AS7" s="20"/>
      <c r="AT7" s="20">
        <v>2</v>
      </c>
      <c r="AU7" s="34">
        <v>1</v>
      </c>
      <c r="AV7" s="24">
        <v>3</v>
      </c>
      <c r="AW7" s="24"/>
      <c r="AX7" s="231">
        <v>3</v>
      </c>
      <c r="AY7" s="110">
        <v>1</v>
      </c>
      <c r="AZ7" s="110">
        <v>2</v>
      </c>
      <c r="BA7" s="94">
        <v>5</v>
      </c>
      <c r="BB7" s="110">
        <v>2</v>
      </c>
      <c r="BC7" s="110">
        <v>3</v>
      </c>
      <c r="BD7" s="110"/>
      <c r="BE7" s="110">
        <v>3</v>
      </c>
      <c r="BF7" s="113"/>
      <c r="BG7" s="109">
        <v>3</v>
      </c>
      <c r="BH7" s="109">
        <v>3</v>
      </c>
      <c r="BI7" s="110">
        <v>2</v>
      </c>
      <c r="BJ7" s="109">
        <v>2</v>
      </c>
      <c r="BK7" s="109"/>
      <c r="BL7" s="109">
        <v>2</v>
      </c>
      <c r="BM7" s="109"/>
      <c r="BN7" s="109"/>
      <c r="BO7" s="109"/>
      <c r="BP7" s="183">
        <v>3</v>
      </c>
      <c r="BQ7" s="235">
        <v>2</v>
      </c>
      <c r="BR7" s="110"/>
      <c r="BS7" s="87"/>
      <c r="BT7" s="110">
        <v>2</v>
      </c>
      <c r="BU7" s="110">
        <v>2</v>
      </c>
      <c r="BV7" s="20">
        <v>3</v>
      </c>
      <c r="BW7" s="20"/>
      <c r="BX7" s="110"/>
      <c r="BY7" s="36"/>
      <c r="BZ7" s="209"/>
      <c r="CA7" s="291">
        <v>3</v>
      </c>
      <c r="CB7" s="284">
        <v>5</v>
      </c>
      <c r="CC7" s="217"/>
      <c r="CD7" s="36"/>
      <c r="CE7" s="36"/>
      <c r="CF7" s="87"/>
      <c r="CG7" s="36"/>
      <c r="CH7" s="36"/>
      <c r="CI7" s="36"/>
      <c r="CJ7" s="125"/>
      <c r="CK7" s="42"/>
      <c r="CL7" s="36"/>
      <c r="CM7" s="42"/>
      <c r="CN7" s="36"/>
      <c r="CO7" s="20"/>
      <c r="CP7" s="36"/>
      <c r="CQ7" s="36"/>
      <c r="CR7" s="125"/>
      <c r="CS7" s="36"/>
      <c r="CT7" s="36"/>
      <c r="CU7" s="36"/>
      <c r="CV7" s="36"/>
      <c r="CW7" s="36"/>
      <c r="CX7" s="36"/>
      <c r="CY7" s="36"/>
      <c r="CZ7" s="37">
        <v>1</v>
      </c>
    </row>
    <row r="8" spans="1:104" ht="12.75">
      <c r="A8" s="18">
        <f>A7+1</f>
        <v>2</v>
      </c>
      <c r="B8" s="49" t="s">
        <v>88</v>
      </c>
      <c r="C8" s="220" t="s">
        <v>89</v>
      </c>
      <c r="D8" s="28">
        <f t="shared" si="6"/>
        <v>134</v>
      </c>
      <c r="E8" s="48">
        <f t="shared" si="7"/>
        <v>64</v>
      </c>
      <c r="F8" s="110">
        <v>3</v>
      </c>
      <c r="G8" s="110">
        <v>1</v>
      </c>
      <c r="H8" s="110">
        <v>3</v>
      </c>
      <c r="I8" s="211">
        <v>1</v>
      </c>
      <c r="J8" s="211">
        <v>3</v>
      </c>
      <c r="K8" s="211">
        <v>1</v>
      </c>
      <c r="L8" s="107">
        <v>3</v>
      </c>
      <c r="M8" s="110">
        <v>3</v>
      </c>
      <c r="N8" s="183">
        <v>1</v>
      </c>
      <c r="O8" s="110"/>
      <c r="P8" s="110">
        <v>2</v>
      </c>
      <c r="Q8" s="110">
        <v>2</v>
      </c>
      <c r="R8" s="110">
        <v>1</v>
      </c>
      <c r="S8" s="211">
        <v>2</v>
      </c>
      <c r="T8" s="107">
        <v>1</v>
      </c>
      <c r="U8" s="255">
        <v>5</v>
      </c>
      <c r="V8" s="110">
        <v>1</v>
      </c>
      <c r="W8" s="109">
        <v>3</v>
      </c>
      <c r="X8" s="109">
        <v>1</v>
      </c>
      <c r="Y8" s="110"/>
      <c r="Z8" s="110"/>
      <c r="AA8" s="110">
        <v>2</v>
      </c>
      <c r="AB8" s="110"/>
      <c r="AC8" s="107">
        <v>3</v>
      </c>
      <c r="AD8" s="111">
        <v>2</v>
      </c>
      <c r="AE8" s="110">
        <v>3</v>
      </c>
      <c r="AF8" s="110">
        <v>2</v>
      </c>
      <c r="AG8" s="110">
        <v>3</v>
      </c>
      <c r="AH8" s="110">
        <v>2</v>
      </c>
      <c r="AI8" s="111">
        <v>3</v>
      </c>
      <c r="AJ8" s="111">
        <v>2</v>
      </c>
      <c r="AK8" s="31">
        <v>2</v>
      </c>
      <c r="AL8" s="31">
        <v>3</v>
      </c>
      <c r="AM8" s="116">
        <v>2</v>
      </c>
      <c r="AN8" s="20">
        <v>2</v>
      </c>
      <c r="AO8" s="20">
        <v>1</v>
      </c>
      <c r="AP8" s="231">
        <v>2</v>
      </c>
      <c r="AQ8" s="130"/>
      <c r="AR8" s="231">
        <v>2</v>
      </c>
      <c r="AS8" s="20">
        <v>1</v>
      </c>
      <c r="AT8" s="20">
        <v>2</v>
      </c>
      <c r="AU8" s="34">
        <v>1</v>
      </c>
      <c r="AV8" s="24">
        <v>3</v>
      </c>
      <c r="AW8" s="24"/>
      <c r="AX8" s="231">
        <v>3</v>
      </c>
      <c r="AY8" s="110">
        <v>1</v>
      </c>
      <c r="AZ8" s="110">
        <v>2</v>
      </c>
      <c r="BA8" s="94"/>
      <c r="BB8" s="110"/>
      <c r="BC8" s="110"/>
      <c r="BD8" s="110"/>
      <c r="BE8" s="110">
        <v>3</v>
      </c>
      <c r="BF8" s="113"/>
      <c r="BG8" s="109"/>
      <c r="BH8" s="109">
        <v>3</v>
      </c>
      <c r="BI8" s="110">
        <v>2</v>
      </c>
      <c r="BJ8" s="109">
        <v>2</v>
      </c>
      <c r="BK8" s="109">
        <v>1</v>
      </c>
      <c r="BL8" s="109">
        <v>2</v>
      </c>
      <c r="BM8" s="109"/>
      <c r="BN8" s="109"/>
      <c r="BO8" s="109"/>
      <c r="BP8" s="183">
        <v>3</v>
      </c>
      <c r="BQ8" s="236">
        <v>2</v>
      </c>
      <c r="BR8" s="110"/>
      <c r="BS8" s="87"/>
      <c r="BT8" s="110">
        <v>2</v>
      </c>
      <c r="BU8" s="110">
        <v>2</v>
      </c>
      <c r="BV8" s="20">
        <v>3</v>
      </c>
      <c r="BW8" s="20"/>
      <c r="BX8" s="110">
        <v>2</v>
      </c>
      <c r="BY8" s="36">
        <v>1</v>
      </c>
      <c r="BZ8" s="287">
        <v>3</v>
      </c>
      <c r="CA8" s="288">
        <v>3</v>
      </c>
      <c r="CB8" s="284">
        <v>5</v>
      </c>
      <c r="CC8" s="36">
        <v>2</v>
      </c>
      <c r="CD8" s="36"/>
      <c r="CE8" s="36"/>
      <c r="CF8" s="87"/>
      <c r="CG8" s="36">
        <v>1</v>
      </c>
      <c r="CH8" s="36">
        <v>2</v>
      </c>
      <c r="CI8" s="36"/>
      <c r="CJ8" s="125">
        <v>1</v>
      </c>
      <c r="CK8" s="36">
        <v>1</v>
      </c>
      <c r="CL8" s="36"/>
      <c r="CM8" s="36"/>
      <c r="CN8" s="36"/>
      <c r="CO8" s="36"/>
      <c r="CP8" s="36"/>
      <c r="CQ8" s="36"/>
      <c r="CR8" s="125"/>
      <c r="CS8" s="36"/>
      <c r="CT8" s="36"/>
      <c r="CU8" s="36"/>
      <c r="CV8" s="87"/>
      <c r="CW8" s="36"/>
      <c r="CX8" s="36">
        <v>1</v>
      </c>
      <c r="CY8" s="36"/>
      <c r="CZ8" s="37">
        <v>1</v>
      </c>
    </row>
    <row r="9" spans="1:104" ht="12.75">
      <c r="A9" s="18">
        <f aca="true" t="shared" si="8" ref="A9:A48">A8+1</f>
        <v>3</v>
      </c>
      <c r="B9" s="49" t="s">
        <v>21</v>
      </c>
      <c r="C9" s="50" t="s">
        <v>22</v>
      </c>
      <c r="D9" s="28">
        <f t="shared" si="6"/>
        <v>124</v>
      </c>
      <c r="E9" s="48">
        <f t="shared" si="7"/>
        <v>57</v>
      </c>
      <c r="F9" s="114"/>
      <c r="G9" s="114"/>
      <c r="H9" s="114">
        <v>3</v>
      </c>
      <c r="I9" s="115"/>
      <c r="J9" s="115">
        <v>3</v>
      </c>
      <c r="K9" s="115"/>
      <c r="L9" s="116">
        <v>3</v>
      </c>
      <c r="M9" s="114"/>
      <c r="N9" s="117">
        <v>1</v>
      </c>
      <c r="O9" s="114">
        <v>3</v>
      </c>
      <c r="P9" s="114"/>
      <c r="Q9" s="114">
        <v>2</v>
      </c>
      <c r="R9" s="114">
        <v>1</v>
      </c>
      <c r="S9" s="115">
        <v>2</v>
      </c>
      <c r="T9" s="116">
        <v>1</v>
      </c>
      <c r="U9" s="256">
        <v>5</v>
      </c>
      <c r="V9" s="114">
        <v>1</v>
      </c>
      <c r="W9" s="118">
        <v>3</v>
      </c>
      <c r="X9" s="118"/>
      <c r="Y9" s="114">
        <v>2</v>
      </c>
      <c r="Z9" s="114"/>
      <c r="AA9" s="114">
        <v>2</v>
      </c>
      <c r="AB9" s="114"/>
      <c r="AC9" s="116">
        <v>3</v>
      </c>
      <c r="AD9" s="114"/>
      <c r="AE9" s="114">
        <v>3</v>
      </c>
      <c r="AF9" s="114">
        <v>2</v>
      </c>
      <c r="AG9" s="114">
        <v>3</v>
      </c>
      <c r="AH9" s="114">
        <v>2</v>
      </c>
      <c r="AI9" s="114">
        <v>3</v>
      </c>
      <c r="AJ9" s="114">
        <v>2</v>
      </c>
      <c r="AK9" s="21"/>
      <c r="AL9" s="21">
        <v>3</v>
      </c>
      <c r="AM9" s="116">
        <v>2</v>
      </c>
      <c r="AN9" s="21">
        <v>2</v>
      </c>
      <c r="AO9" s="21">
        <v>1</v>
      </c>
      <c r="AP9" s="120"/>
      <c r="AQ9" s="129"/>
      <c r="AR9" s="57">
        <v>2</v>
      </c>
      <c r="AS9" s="21">
        <v>1</v>
      </c>
      <c r="AT9" s="21">
        <v>2</v>
      </c>
      <c r="AU9" s="38">
        <v>1</v>
      </c>
      <c r="AV9" s="23">
        <v>3</v>
      </c>
      <c r="AW9" s="23"/>
      <c r="AX9" s="120">
        <v>3</v>
      </c>
      <c r="AY9" s="114"/>
      <c r="AZ9" s="114">
        <v>2</v>
      </c>
      <c r="BA9" s="95"/>
      <c r="BB9" s="114">
        <v>2</v>
      </c>
      <c r="BC9" s="114">
        <v>3</v>
      </c>
      <c r="BD9" s="114"/>
      <c r="BE9" s="114">
        <v>3</v>
      </c>
      <c r="BF9" s="119">
        <v>2</v>
      </c>
      <c r="BG9" s="118">
        <v>3</v>
      </c>
      <c r="BH9" s="118">
        <v>3</v>
      </c>
      <c r="BI9" s="114">
        <v>2</v>
      </c>
      <c r="BJ9" s="118">
        <v>2</v>
      </c>
      <c r="BK9" s="118"/>
      <c r="BL9" s="109"/>
      <c r="BM9" s="109"/>
      <c r="BN9" s="109"/>
      <c r="BO9" s="109"/>
      <c r="BP9" s="183">
        <v>3</v>
      </c>
      <c r="BQ9" s="237"/>
      <c r="BR9" s="114"/>
      <c r="BS9" s="85"/>
      <c r="BT9" s="114">
        <v>2</v>
      </c>
      <c r="BU9" s="114">
        <v>2</v>
      </c>
      <c r="BV9" s="21"/>
      <c r="BW9" s="21"/>
      <c r="BX9" s="114"/>
      <c r="BY9" s="40">
        <v>1</v>
      </c>
      <c r="BZ9" s="287">
        <v>3</v>
      </c>
      <c r="CA9" s="288">
        <v>3</v>
      </c>
      <c r="CB9" s="285">
        <v>5</v>
      </c>
      <c r="CC9" s="40">
        <v>2</v>
      </c>
      <c r="CD9" s="40">
        <v>2</v>
      </c>
      <c r="CE9" s="40">
        <v>1</v>
      </c>
      <c r="CF9" s="85"/>
      <c r="CG9" s="40">
        <v>1</v>
      </c>
      <c r="CH9" s="40">
        <v>2</v>
      </c>
      <c r="CI9" s="40"/>
      <c r="CJ9" s="126">
        <v>1</v>
      </c>
      <c r="CK9" s="40">
        <v>1</v>
      </c>
      <c r="CL9" s="40">
        <v>1</v>
      </c>
      <c r="CM9" s="40">
        <v>1</v>
      </c>
      <c r="CN9" s="40"/>
      <c r="CO9" s="21">
        <v>1</v>
      </c>
      <c r="CP9" s="40"/>
      <c r="CQ9" s="40"/>
      <c r="CR9" s="126"/>
      <c r="CS9" s="40"/>
      <c r="CT9" s="40"/>
      <c r="CU9" s="40"/>
      <c r="CV9" s="40"/>
      <c r="CW9" s="40"/>
      <c r="CX9" s="40"/>
      <c r="CY9" s="40"/>
      <c r="CZ9" s="41"/>
    </row>
    <row r="10" spans="1:104" ht="12.75">
      <c r="A10" s="18">
        <f t="shared" si="8"/>
        <v>4</v>
      </c>
      <c r="B10" s="49" t="s">
        <v>37</v>
      </c>
      <c r="C10" s="50" t="s">
        <v>38</v>
      </c>
      <c r="D10" s="28">
        <f t="shared" si="6"/>
        <v>110</v>
      </c>
      <c r="E10" s="48">
        <f t="shared" si="7"/>
        <v>45</v>
      </c>
      <c r="F10" s="114"/>
      <c r="G10" s="114"/>
      <c r="H10" s="114"/>
      <c r="I10" s="115"/>
      <c r="J10" s="115"/>
      <c r="K10" s="115"/>
      <c r="L10" s="116"/>
      <c r="M10" s="118">
        <v>3</v>
      </c>
      <c r="N10" s="118"/>
      <c r="O10" s="114"/>
      <c r="P10" s="120">
        <v>2</v>
      </c>
      <c r="Q10" s="114">
        <v>2</v>
      </c>
      <c r="R10" s="114"/>
      <c r="S10" s="115">
        <v>2</v>
      </c>
      <c r="T10" s="116"/>
      <c r="U10" s="256">
        <v>5</v>
      </c>
      <c r="V10" s="114"/>
      <c r="W10" s="118">
        <v>3</v>
      </c>
      <c r="X10" s="118"/>
      <c r="Y10" s="114">
        <v>2</v>
      </c>
      <c r="Z10" s="114"/>
      <c r="AA10" s="114">
        <v>2</v>
      </c>
      <c r="AB10" s="114"/>
      <c r="AC10" s="116">
        <v>3</v>
      </c>
      <c r="AD10" s="114">
        <v>2</v>
      </c>
      <c r="AE10" s="114">
        <v>3</v>
      </c>
      <c r="AF10" s="114">
        <v>2</v>
      </c>
      <c r="AG10" s="114">
        <v>3</v>
      </c>
      <c r="AH10" s="114"/>
      <c r="AI10" s="114"/>
      <c r="AJ10" s="114">
        <v>2</v>
      </c>
      <c r="AK10" s="21">
        <v>2</v>
      </c>
      <c r="AL10" s="21">
        <v>3</v>
      </c>
      <c r="AM10" s="116">
        <v>2</v>
      </c>
      <c r="AN10" s="21">
        <v>2</v>
      </c>
      <c r="AO10" s="21"/>
      <c r="AP10" s="120">
        <v>2</v>
      </c>
      <c r="AQ10" s="129">
        <v>5</v>
      </c>
      <c r="AR10" s="57">
        <v>2</v>
      </c>
      <c r="AS10" s="21"/>
      <c r="AT10" s="21">
        <v>2</v>
      </c>
      <c r="AU10" s="38"/>
      <c r="AV10" s="23">
        <v>3</v>
      </c>
      <c r="AW10" s="23">
        <v>2</v>
      </c>
      <c r="AX10" s="120"/>
      <c r="AY10" s="114"/>
      <c r="AZ10" s="114"/>
      <c r="BA10" s="95"/>
      <c r="BB10" s="114">
        <v>2</v>
      </c>
      <c r="BC10" s="114">
        <v>3</v>
      </c>
      <c r="BD10" s="114"/>
      <c r="BE10" s="114"/>
      <c r="BF10" s="119"/>
      <c r="BG10" s="118"/>
      <c r="BH10" s="118">
        <v>3</v>
      </c>
      <c r="BI10" s="114">
        <v>2</v>
      </c>
      <c r="BJ10" s="118">
        <v>2</v>
      </c>
      <c r="BK10" s="118"/>
      <c r="BL10" s="109">
        <v>2</v>
      </c>
      <c r="BM10" s="109"/>
      <c r="BN10" s="109"/>
      <c r="BO10" s="109"/>
      <c r="BP10" s="183">
        <v>3</v>
      </c>
      <c r="BQ10" s="237">
        <v>2</v>
      </c>
      <c r="BR10" s="114"/>
      <c r="BS10" s="85"/>
      <c r="BT10" s="114">
        <v>2</v>
      </c>
      <c r="BU10" s="114">
        <v>2</v>
      </c>
      <c r="BV10" s="21">
        <v>3</v>
      </c>
      <c r="BW10" s="21">
        <v>2</v>
      </c>
      <c r="BX10" s="114">
        <v>2</v>
      </c>
      <c r="BY10" s="40"/>
      <c r="BZ10" s="287">
        <v>3</v>
      </c>
      <c r="CA10" s="288">
        <v>3</v>
      </c>
      <c r="CB10" s="285">
        <v>5</v>
      </c>
      <c r="CC10" s="40">
        <v>2</v>
      </c>
      <c r="CD10" s="40"/>
      <c r="CE10" s="40"/>
      <c r="CF10" s="85"/>
      <c r="CG10" s="40"/>
      <c r="CH10" s="40">
        <v>2</v>
      </c>
      <c r="CI10" s="40">
        <v>2</v>
      </c>
      <c r="CJ10" s="126">
        <v>1</v>
      </c>
      <c r="CK10" s="40"/>
      <c r="CL10" s="40"/>
      <c r="CM10" s="40">
        <v>1</v>
      </c>
      <c r="CN10" s="40"/>
      <c r="CO10" s="40"/>
      <c r="CP10" s="40"/>
      <c r="CQ10" s="40"/>
      <c r="CR10" s="126"/>
      <c r="CS10" s="40"/>
      <c r="CT10" s="40"/>
      <c r="CU10" s="40"/>
      <c r="CV10" s="85"/>
      <c r="CW10" s="40"/>
      <c r="CX10" s="40"/>
      <c r="CY10" s="57"/>
      <c r="CZ10" s="41"/>
    </row>
    <row r="11" spans="1:104" ht="12.75">
      <c r="A11" s="18">
        <f t="shared" si="8"/>
        <v>5</v>
      </c>
      <c r="B11" s="49" t="s">
        <v>121</v>
      </c>
      <c r="C11" s="50" t="s">
        <v>122</v>
      </c>
      <c r="D11" s="28">
        <f t="shared" si="6"/>
        <v>106</v>
      </c>
      <c r="E11" s="48">
        <f t="shared" si="7"/>
        <v>43</v>
      </c>
      <c r="F11" s="114"/>
      <c r="G11" s="114"/>
      <c r="H11" s="114"/>
      <c r="I11" s="115"/>
      <c r="J11" s="115"/>
      <c r="K11" s="115"/>
      <c r="L11" s="116"/>
      <c r="M11" s="114">
        <v>3</v>
      </c>
      <c r="N11" s="117"/>
      <c r="O11" s="114"/>
      <c r="P11" s="114">
        <v>2</v>
      </c>
      <c r="Q11" s="114">
        <v>2</v>
      </c>
      <c r="R11" s="114"/>
      <c r="S11" s="115">
        <v>2</v>
      </c>
      <c r="T11" s="116"/>
      <c r="U11" s="256">
        <v>5</v>
      </c>
      <c r="V11" s="114"/>
      <c r="W11" s="118">
        <v>3</v>
      </c>
      <c r="X11" s="118"/>
      <c r="Y11" s="114">
        <v>2</v>
      </c>
      <c r="Z11" s="114"/>
      <c r="AA11" s="114">
        <v>2</v>
      </c>
      <c r="AB11" s="114"/>
      <c r="AC11" s="116">
        <v>3</v>
      </c>
      <c r="AD11" s="114">
        <v>2</v>
      </c>
      <c r="AE11" s="114">
        <v>3</v>
      </c>
      <c r="AF11" s="114">
        <v>2</v>
      </c>
      <c r="AG11" s="114">
        <v>3</v>
      </c>
      <c r="AH11" s="114"/>
      <c r="AI11" s="114"/>
      <c r="AJ11" s="114"/>
      <c r="AK11" s="21"/>
      <c r="AL11" s="21">
        <v>3</v>
      </c>
      <c r="AM11" s="116">
        <v>2</v>
      </c>
      <c r="AN11" s="21">
        <v>2</v>
      </c>
      <c r="AO11" s="21"/>
      <c r="AP11" s="120">
        <v>2</v>
      </c>
      <c r="AQ11" s="129">
        <v>5</v>
      </c>
      <c r="AR11" s="120">
        <v>2</v>
      </c>
      <c r="AS11" s="21"/>
      <c r="AT11" s="21">
        <v>2</v>
      </c>
      <c r="AU11" s="38"/>
      <c r="AV11" s="23">
        <v>3</v>
      </c>
      <c r="AW11" s="23">
        <v>2</v>
      </c>
      <c r="AX11" s="120"/>
      <c r="AY11" s="114"/>
      <c r="AZ11" s="114"/>
      <c r="BA11" s="95"/>
      <c r="BB11" s="114">
        <v>2</v>
      </c>
      <c r="BC11" s="114">
        <v>3</v>
      </c>
      <c r="BD11" s="114"/>
      <c r="BE11" s="114"/>
      <c r="BF11" s="119"/>
      <c r="BG11" s="118"/>
      <c r="BH11" s="118">
        <v>3</v>
      </c>
      <c r="BI11" s="114">
        <v>2</v>
      </c>
      <c r="BJ11" s="118">
        <v>2</v>
      </c>
      <c r="BK11" s="118"/>
      <c r="BL11" s="109">
        <v>2</v>
      </c>
      <c r="BM11" s="109"/>
      <c r="BN11" s="109"/>
      <c r="BO11" s="109"/>
      <c r="BP11" s="183">
        <v>3</v>
      </c>
      <c r="BQ11" s="237">
        <v>2</v>
      </c>
      <c r="BR11" s="114"/>
      <c r="BS11" s="85"/>
      <c r="BT11" s="114">
        <v>2</v>
      </c>
      <c r="BU11" s="183">
        <v>2</v>
      </c>
      <c r="BV11" s="21">
        <v>3</v>
      </c>
      <c r="BW11" s="21">
        <v>2</v>
      </c>
      <c r="BX11" s="114">
        <v>2</v>
      </c>
      <c r="BY11" s="40"/>
      <c r="BZ11" s="287">
        <v>3</v>
      </c>
      <c r="CA11" s="288">
        <v>3</v>
      </c>
      <c r="CB11" s="285">
        <v>5</v>
      </c>
      <c r="CC11" s="40">
        <v>2</v>
      </c>
      <c r="CD11" s="40"/>
      <c r="CE11" s="40"/>
      <c r="CF11" s="85"/>
      <c r="CG11" s="40"/>
      <c r="CH11" s="40">
        <v>2</v>
      </c>
      <c r="CI11" s="40">
        <v>2</v>
      </c>
      <c r="CJ11" s="126">
        <v>1</v>
      </c>
      <c r="CK11" s="40"/>
      <c r="CL11" s="40"/>
      <c r="CM11" s="40">
        <v>1</v>
      </c>
      <c r="CN11" s="40"/>
      <c r="CO11" s="21"/>
      <c r="CP11" s="40"/>
      <c r="CQ11" s="40"/>
      <c r="CR11" s="126"/>
      <c r="CS11" s="40"/>
      <c r="CT11" s="40"/>
      <c r="CU11" s="40"/>
      <c r="CV11" s="40"/>
      <c r="CW11" s="40"/>
      <c r="CX11" s="40"/>
      <c r="CY11" s="40"/>
      <c r="CZ11" s="41"/>
    </row>
    <row r="12" spans="1:104" ht="12.75">
      <c r="A12" s="18">
        <f t="shared" si="8"/>
        <v>6</v>
      </c>
      <c r="B12" s="49" t="s">
        <v>26</v>
      </c>
      <c r="C12" s="50" t="s">
        <v>23</v>
      </c>
      <c r="D12" s="28">
        <f t="shared" si="6"/>
        <v>90</v>
      </c>
      <c r="E12" s="48">
        <f t="shared" si="7"/>
        <v>36</v>
      </c>
      <c r="F12" s="114">
        <v>3</v>
      </c>
      <c r="G12" s="114"/>
      <c r="H12" s="114">
        <v>3</v>
      </c>
      <c r="I12" s="115"/>
      <c r="J12" s="115"/>
      <c r="K12" s="115"/>
      <c r="L12" s="116"/>
      <c r="M12" s="118">
        <v>3</v>
      </c>
      <c r="N12" s="118"/>
      <c r="O12" s="114"/>
      <c r="P12" s="114">
        <v>2</v>
      </c>
      <c r="Q12" s="114">
        <v>2</v>
      </c>
      <c r="R12" s="114"/>
      <c r="S12" s="115"/>
      <c r="T12" s="116"/>
      <c r="U12" s="256">
        <v>5</v>
      </c>
      <c r="V12" s="114"/>
      <c r="W12" s="118">
        <v>3</v>
      </c>
      <c r="X12" s="118"/>
      <c r="Y12" s="114">
        <v>2</v>
      </c>
      <c r="Z12" s="114"/>
      <c r="AA12" s="114"/>
      <c r="AB12" s="114"/>
      <c r="AC12" s="116">
        <v>3</v>
      </c>
      <c r="AD12" s="114"/>
      <c r="AE12" s="114">
        <v>3</v>
      </c>
      <c r="AF12" s="114">
        <v>2</v>
      </c>
      <c r="AG12" s="114"/>
      <c r="AH12" s="114"/>
      <c r="AI12" s="114">
        <v>3</v>
      </c>
      <c r="AJ12" s="114">
        <v>2</v>
      </c>
      <c r="AK12" s="21"/>
      <c r="AL12" s="21">
        <v>3</v>
      </c>
      <c r="AM12" s="116"/>
      <c r="AN12" s="21">
        <v>2</v>
      </c>
      <c r="AO12" s="21"/>
      <c r="AP12" s="120">
        <v>2</v>
      </c>
      <c r="AQ12" s="129"/>
      <c r="AR12" s="57">
        <v>2</v>
      </c>
      <c r="AS12" s="21"/>
      <c r="AT12" s="21">
        <v>2</v>
      </c>
      <c r="AU12" s="38"/>
      <c r="AV12" s="23">
        <v>3</v>
      </c>
      <c r="AW12" s="23"/>
      <c r="AX12" s="120">
        <v>3</v>
      </c>
      <c r="AY12" s="114">
        <v>1</v>
      </c>
      <c r="AZ12" s="114">
        <v>2</v>
      </c>
      <c r="BA12" s="95"/>
      <c r="BB12" s="114"/>
      <c r="BC12" s="114"/>
      <c r="BD12" s="114"/>
      <c r="BE12" s="114"/>
      <c r="BF12" s="119"/>
      <c r="BG12" s="118">
        <v>3</v>
      </c>
      <c r="BH12" s="118">
        <v>3</v>
      </c>
      <c r="BI12" s="114">
        <v>2</v>
      </c>
      <c r="BJ12" s="118"/>
      <c r="BK12" s="118"/>
      <c r="BL12" s="109">
        <v>2</v>
      </c>
      <c r="BM12" s="109"/>
      <c r="BN12" s="109"/>
      <c r="BO12" s="109"/>
      <c r="BP12" s="183">
        <v>3</v>
      </c>
      <c r="BQ12" s="237"/>
      <c r="BR12" s="114"/>
      <c r="BS12" s="85"/>
      <c r="BT12" s="114">
        <v>2</v>
      </c>
      <c r="BU12" s="183"/>
      <c r="BV12" s="21">
        <v>3</v>
      </c>
      <c r="BW12" s="21"/>
      <c r="BX12" s="114">
        <v>2</v>
      </c>
      <c r="BY12" s="40"/>
      <c r="BZ12" s="287">
        <v>3</v>
      </c>
      <c r="CA12" s="288">
        <v>3</v>
      </c>
      <c r="CB12" s="285">
        <v>5</v>
      </c>
      <c r="CC12" s="40"/>
      <c r="CD12" s="40"/>
      <c r="CE12" s="40"/>
      <c r="CF12" s="85"/>
      <c r="CG12" s="40"/>
      <c r="CH12" s="40"/>
      <c r="CI12" s="40"/>
      <c r="CJ12" s="126">
        <v>1</v>
      </c>
      <c r="CK12" s="40"/>
      <c r="CL12" s="40">
        <v>1</v>
      </c>
      <c r="CM12" s="40">
        <v>1</v>
      </c>
      <c r="CN12" s="40"/>
      <c r="CO12" s="21"/>
      <c r="CP12" s="40"/>
      <c r="CQ12" s="40"/>
      <c r="CR12" s="126"/>
      <c r="CS12" s="40"/>
      <c r="CT12" s="40"/>
      <c r="CU12" s="40"/>
      <c r="CV12" s="40"/>
      <c r="CW12" s="40"/>
      <c r="CX12" s="40"/>
      <c r="CY12" s="40"/>
      <c r="CZ12" s="41"/>
    </row>
    <row r="13" spans="1:104" ht="12.75">
      <c r="A13" s="18">
        <f t="shared" si="8"/>
        <v>7</v>
      </c>
      <c r="B13" s="215" t="s">
        <v>28</v>
      </c>
      <c r="C13" s="216" t="s">
        <v>108</v>
      </c>
      <c r="D13" s="28">
        <f t="shared" si="6"/>
        <v>86</v>
      </c>
      <c r="E13" s="48">
        <f t="shared" si="7"/>
        <v>35</v>
      </c>
      <c r="F13" s="114">
        <v>3</v>
      </c>
      <c r="G13" s="114"/>
      <c r="H13" s="114">
        <v>3</v>
      </c>
      <c r="I13" s="115">
        <v>1</v>
      </c>
      <c r="J13" s="115"/>
      <c r="K13" s="115"/>
      <c r="L13" s="116"/>
      <c r="M13" s="114">
        <v>3</v>
      </c>
      <c r="N13" s="117">
        <v>1</v>
      </c>
      <c r="O13" s="114"/>
      <c r="P13" s="114">
        <v>2</v>
      </c>
      <c r="Q13" s="114">
        <v>2</v>
      </c>
      <c r="R13" s="114">
        <v>1</v>
      </c>
      <c r="S13" s="115"/>
      <c r="T13" s="116"/>
      <c r="U13" s="256">
        <v>5</v>
      </c>
      <c r="V13" s="114"/>
      <c r="W13" s="118"/>
      <c r="X13" s="118"/>
      <c r="Y13" s="114"/>
      <c r="Z13" s="114"/>
      <c r="AA13" s="114"/>
      <c r="AB13" s="114"/>
      <c r="AC13" s="116">
        <v>3</v>
      </c>
      <c r="AD13" s="114"/>
      <c r="AE13" s="114"/>
      <c r="AF13" s="114">
        <v>2</v>
      </c>
      <c r="AG13" s="114"/>
      <c r="AH13" s="114"/>
      <c r="AI13" s="114">
        <v>3</v>
      </c>
      <c r="AJ13" s="114">
        <v>2</v>
      </c>
      <c r="AK13" s="21"/>
      <c r="AL13" s="21">
        <v>3</v>
      </c>
      <c r="AM13" s="116"/>
      <c r="AN13" s="21"/>
      <c r="AO13" s="21"/>
      <c r="AP13" s="120"/>
      <c r="AQ13" s="129"/>
      <c r="AR13" s="120">
        <v>2</v>
      </c>
      <c r="AS13" s="21"/>
      <c r="AT13" s="21">
        <v>2</v>
      </c>
      <c r="AU13" s="38"/>
      <c r="AV13" s="23">
        <v>3</v>
      </c>
      <c r="AW13" s="23"/>
      <c r="AX13" s="120">
        <v>3</v>
      </c>
      <c r="AY13" s="114"/>
      <c r="AZ13" s="114">
        <v>2</v>
      </c>
      <c r="BA13" s="95">
        <v>5</v>
      </c>
      <c r="BB13" s="114"/>
      <c r="BC13" s="114"/>
      <c r="BD13" s="114"/>
      <c r="BE13" s="114">
        <v>3</v>
      </c>
      <c r="BF13" s="119"/>
      <c r="BG13" s="118">
        <v>3</v>
      </c>
      <c r="BH13" s="118"/>
      <c r="BI13" s="114"/>
      <c r="BJ13" s="118">
        <v>2</v>
      </c>
      <c r="BK13" s="118">
        <v>1</v>
      </c>
      <c r="BL13" s="109"/>
      <c r="BM13" s="109"/>
      <c r="BN13" s="109"/>
      <c r="BO13" s="109"/>
      <c r="BP13" s="183">
        <v>3</v>
      </c>
      <c r="BQ13" s="237"/>
      <c r="BR13" s="114"/>
      <c r="BS13" s="85">
        <v>2</v>
      </c>
      <c r="BT13" s="114"/>
      <c r="BU13" s="117"/>
      <c r="BV13" s="21">
        <v>3</v>
      </c>
      <c r="BW13" s="21"/>
      <c r="BX13" s="114">
        <v>2</v>
      </c>
      <c r="BY13" s="40"/>
      <c r="BZ13" s="287">
        <v>3</v>
      </c>
      <c r="CA13" s="288">
        <v>3</v>
      </c>
      <c r="CB13" s="285">
        <v>5</v>
      </c>
      <c r="CC13" s="40">
        <v>2</v>
      </c>
      <c r="CD13" s="40"/>
      <c r="CE13" s="40"/>
      <c r="CF13" s="85"/>
      <c r="CG13" s="85"/>
      <c r="CH13" s="40"/>
      <c r="CI13" s="40"/>
      <c r="CJ13" s="126">
        <v>1</v>
      </c>
      <c r="CK13" s="40"/>
      <c r="CL13" s="40">
        <v>1</v>
      </c>
      <c r="CM13" s="40"/>
      <c r="CN13" s="40"/>
      <c r="CO13" s="21"/>
      <c r="CP13" s="40"/>
      <c r="CQ13" s="40"/>
      <c r="CR13" s="126"/>
      <c r="CS13" s="40"/>
      <c r="CT13" s="40"/>
      <c r="CU13" s="40"/>
      <c r="CV13" s="85"/>
      <c r="CW13" s="40"/>
      <c r="CX13" s="40"/>
      <c r="CY13" s="57"/>
      <c r="CZ13" s="41">
        <v>1</v>
      </c>
    </row>
    <row r="14" spans="1:104" ht="12.75">
      <c r="A14" s="18">
        <f t="shared" si="8"/>
        <v>8</v>
      </c>
      <c r="B14" s="51" t="s">
        <v>135</v>
      </c>
      <c r="C14" s="52" t="s">
        <v>136</v>
      </c>
      <c r="D14" s="28">
        <f t="shared" si="6"/>
        <v>81</v>
      </c>
      <c r="E14" s="48">
        <f t="shared" si="7"/>
        <v>40</v>
      </c>
      <c r="F14" s="114"/>
      <c r="G14" s="114"/>
      <c r="H14" s="114">
        <v>3</v>
      </c>
      <c r="I14" s="115">
        <v>1</v>
      </c>
      <c r="J14" s="115"/>
      <c r="K14" s="115"/>
      <c r="L14" s="116"/>
      <c r="M14" s="118"/>
      <c r="N14" s="118"/>
      <c r="O14" s="114"/>
      <c r="P14" s="114"/>
      <c r="Q14" s="114"/>
      <c r="R14" s="114"/>
      <c r="S14" s="115"/>
      <c r="T14" s="116"/>
      <c r="U14" s="256"/>
      <c r="V14" s="114"/>
      <c r="W14" s="118"/>
      <c r="X14" s="118"/>
      <c r="Y14" s="114"/>
      <c r="Z14" s="114"/>
      <c r="AA14" s="114">
        <v>2</v>
      </c>
      <c r="AB14" s="114">
        <v>2</v>
      </c>
      <c r="AC14" s="116"/>
      <c r="AD14" s="114"/>
      <c r="AE14" s="114">
        <v>3</v>
      </c>
      <c r="AF14" s="114"/>
      <c r="AG14" s="114"/>
      <c r="AH14" s="114"/>
      <c r="AI14" s="114"/>
      <c r="AJ14" s="114"/>
      <c r="AK14" s="21">
        <v>2</v>
      </c>
      <c r="AL14" s="21">
        <v>3</v>
      </c>
      <c r="AM14" s="116">
        <v>2</v>
      </c>
      <c r="AN14" s="21">
        <v>2</v>
      </c>
      <c r="AO14" s="21"/>
      <c r="AP14" s="120"/>
      <c r="AQ14" s="129"/>
      <c r="AR14" s="120"/>
      <c r="AS14" s="21"/>
      <c r="AT14" s="21">
        <v>2</v>
      </c>
      <c r="AU14" s="38">
        <v>1</v>
      </c>
      <c r="AV14" s="23">
        <v>3</v>
      </c>
      <c r="AW14" s="23"/>
      <c r="AX14" s="120">
        <v>3</v>
      </c>
      <c r="AY14" s="114"/>
      <c r="AZ14" s="114">
        <v>2</v>
      </c>
      <c r="BA14" s="95"/>
      <c r="BB14" s="114"/>
      <c r="BC14" s="114"/>
      <c r="BD14" s="114"/>
      <c r="BE14" s="114"/>
      <c r="BF14" s="119">
        <v>2</v>
      </c>
      <c r="BG14" s="118">
        <v>3</v>
      </c>
      <c r="BH14" s="118"/>
      <c r="BI14" s="114">
        <v>2</v>
      </c>
      <c r="BJ14" s="118">
        <v>2</v>
      </c>
      <c r="BK14" s="118">
        <v>1</v>
      </c>
      <c r="BL14" s="109">
        <v>2</v>
      </c>
      <c r="BM14" s="109">
        <v>2</v>
      </c>
      <c r="BN14" s="109"/>
      <c r="BO14" s="109"/>
      <c r="BP14" s="183">
        <v>3</v>
      </c>
      <c r="BQ14" s="237"/>
      <c r="BR14" s="114"/>
      <c r="BS14" s="85"/>
      <c r="BT14" s="114"/>
      <c r="BU14" s="117"/>
      <c r="BV14" s="21">
        <v>3</v>
      </c>
      <c r="BW14" s="21">
        <v>2</v>
      </c>
      <c r="BX14" s="114">
        <v>2</v>
      </c>
      <c r="BY14" s="40">
        <v>1</v>
      </c>
      <c r="BZ14" s="287">
        <v>3</v>
      </c>
      <c r="CA14" s="288">
        <v>3</v>
      </c>
      <c r="CB14" s="285">
        <v>5</v>
      </c>
      <c r="CC14" s="40">
        <v>2</v>
      </c>
      <c r="CD14" s="40"/>
      <c r="CE14" s="40">
        <v>1</v>
      </c>
      <c r="CF14" s="85"/>
      <c r="CG14" s="85">
        <v>1</v>
      </c>
      <c r="CH14" s="40">
        <v>2</v>
      </c>
      <c r="CI14" s="40">
        <v>2</v>
      </c>
      <c r="CJ14" s="126">
        <v>1</v>
      </c>
      <c r="CK14" s="40">
        <v>1</v>
      </c>
      <c r="CL14" s="40">
        <v>1</v>
      </c>
      <c r="CM14" s="40">
        <v>1</v>
      </c>
      <c r="CN14" s="40"/>
      <c r="CO14" s="40">
        <v>1</v>
      </c>
      <c r="CP14" s="40"/>
      <c r="CQ14" s="40"/>
      <c r="CR14" s="126"/>
      <c r="CS14" s="40"/>
      <c r="CT14" s="40"/>
      <c r="CU14" s="40"/>
      <c r="CV14" s="85"/>
      <c r="CW14" s="40"/>
      <c r="CX14" s="40"/>
      <c r="CY14" s="57"/>
      <c r="CZ14" s="41">
        <v>1</v>
      </c>
    </row>
    <row r="15" spans="1:104" ht="12.75">
      <c r="A15" s="18">
        <f t="shared" si="8"/>
        <v>9</v>
      </c>
      <c r="B15" s="49" t="s">
        <v>95</v>
      </c>
      <c r="C15" s="50" t="s">
        <v>118</v>
      </c>
      <c r="D15" s="28">
        <f t="shared" si="6"/>
        <v>78</v>
      </c>
      <c r="E15" s="48">
        <f t="shared" si="7"/>
        <v>33</v>
      </c>
      <c r="F15" s="114"/>
      <c r="G15" s="114"/>
      <c r="H15" s="114">
        <v>3</v>
      </c>
      <c r="I15" s="115">
        <v>1</v>
      </c>
      <c r="J15" s="115"/>
      <c r="K15" s="115"/>
      <c r="L15" s="116"/>
      <c r="M15" s="114"/>
      <c r="N15" s="117"/>
      <c r="O15" s="114"/>
      <c r="P15" s="114">
        <v>2</v>
      </c>
      <c r="Q15" s="114"/>
      <c r="R15" s="114">
        <v>1</v>
      </c>
      <c r="S15" s="115"/>
      <c r="T15" s="116"/>
      <c r="U15" s="256">
        <v>5</v>
      </c>
      <c r="V15" s="114"/>
      <c r="W15" s="118"/>
      <c r="X15" s="118"/>
      <c r="Y15" s="114">
        <v>2</v>
      </c>
      <c r="Z15" s="114"/>
      <c r="AA15" s="114"/>
      <c r="AB15" s="114">
        <v>2</v>
      </c>
      <c r="AC15" s="116">
        <v>3</v>
      </c>
      <c r="AD15" s="114"/>
      <c r="AE15" s="114"/>
      <c r="AF15" s="114">
        <v>2</v>
      </c>
      <c r="AG15" s="114"/>
      <c r="AH15" s="114"/>
      <c r="AI15" s="114">
        <v>3</v>
      </c>
      <c r="AJ15" s="114">
        <v>2</v>
      </c>
      <c r="AK15" s="21">
        <v>2</v>
      </c>
      <c r="AL15" s="21">
        <v>3</v>
      </c>
      <c r="AM15" s="116">
        <v>2</v>
      </c>
      <c r="AN15" s="21">
        <v>2</v>
      </c>
      <c r="AO15" s="21"/>
      <c r="AP15" s="120">
        <v>2</v>
      </c>
      <c r="AQ15" s="129">
        <v>5</v>
      </c>
      <c r="AR15" s="120">
        <v>2</v>
      </c>
      <c r="AS15" s="21"/>
      <c r="AT15" s="21">
        <v>2</v>
      </c>
      <c r="AU15" s="38">
        <v>1</v>
      </c>
      <c r="AV15" s="23">
        <v>3</v>
      </c>
      <c r="AW15" s="23"/>
      <c r="AX15" s="120">
        <v>3</v>
      </c>
      <c r="AY15" s="114"/>
      <c r="AZ15" s="114">
        <v>2</v>
      </c>
      <c r="BA15" s="95">
        <v>5</v>
      </c>
      <c r="BB15" s="114"/>
      <c r="BC15" s="114"/>
      <c r="BD15" s="114"/>
      <c r="BE15" s="114"/>
      <c r="BF15" s="119">
        <v>2</v>
      </c>
      <c r="BG15" s="118">
        <v>3</v>
      </c>
      <c r="BH15" s="118"/>
      <c r="BI15" s="114">
        <v>2</v>
      </c>
      <c r="BJ15" s="118"/>
      <c r="BK15" s="118"/>
      <c r="BL15" s="109">
        <v>2</v>
      </c>
      <c r="BM15" s="109"/>
      <c r="BN15" s="109"/>
      <c r="BO15" s="109"/>
      <c r="BP15" s="183"/>
      <c r="BQ15" s="237"/>
      <c r="BR15" s="114"/>
      <c r="BS15" s="85">
        <v>2</v>
      </c>
      <c r="BT15" s="114"/>
      <c r="BU15" s="117">
        <v>2</v>
      </c>
      <c r="BV15" s="21"/>
      <c r="BW15" s="21"/>
      <c r="BX15" s="114"/>
      <c r="BY15" s="40"/>
      <c r="BZ15" s="287"/>
      <c r="CA15" s="288">
        <v>3</v>
      </c>
      <c r="CB15" s="285"/>
      <c r="CC15" s="40"/>
      <c r="CD15" s="40"/>
      <c r="CE15" s="40"/>
      <c r="CF15" s="85"/>
      <c r="CG15" s="85"/>
      <c r="CH15" s="40"/>
      <c r="CI15" s="40"/>
      <c r="CJ15" s="126">
        <v>1</v>
      </c>
      <c r="CK15" s="40"/>
      <c r="CL15" s="40"/>
      <c r="CM15" s="40"/>
      <c r="CN15" s="40"/>
      <c r="CO15" s="40"/>
      <c r="CP15" s="40"/>
      <c r="CQ15" s="40"/>
      <c r="CR15" s="126"/>
      <c r="CS15" s="40"/>
      <c r="CT15" s="40"/>
      <c r="CU15" s="40"/>
      <c r="CV15" s="85"/>
      <c r="CW15" s="40"/>
      <c r="CX15" s="40"/>
      <c r="CY15" s="40"/>
      <c r="CZ15" s="41">
        <v>1</v>
      </c>
    </row>
    <row r="16" spans="1:104" ht="12.75">
      <c r="A16" s="18">
        <f t="shared" si="8"/>
        <v>10</v>
      </c>
      <c r="B16" s="49" t="s">
        <v>51</v>
      </c>
      <c r="C16" s="50" t="s">
        <v>52</v>
      </c>
      <c r="D16" s="28">
        <f t="shared" si="6"/>
        <v>74</v>
      </c>
      <c r="E16" s="48">
        <f t="shared" si="7"/>
        <v>35</v>
      </c>
      <c r="F16" s="114"/>
      <c r="G16" s="114"/>
      <c r="H16" s="114"/>
      <c r="I16" s="115"/>
      <c r="J16" s="115"/>
      <c r="K16" s="115"/>
      <c r="L16" s="116"/>
      <c r="M16" s="118"/>
      <c r="N16" s="118"/>
      <c r="O16" s="114"/>
      <c r="P16" s="114"/>
      <c r="Q16" s="114"/>
      <c r="R16" s="114">
        <v>1</v>
      </c>
      <c r="S16" s="115"/>
      <c r="T16" s="116"/>
      <c r="U16" s="256"/>
      <c r="V16" s="114"/>
      <c r="W16" s="118"/>
      <c r="X16" s="118">
        <v>1</v>
      </c>
      <c r="Y16" s="114"/>
      <c r="Z16" s="114"/>
      <c r="AA16" s="114"/>
      <c r="AB16" s="114"/>
      <c r="AC16" s="116">
        <v>3</v>
      </c>
      <c r="AD16" s="114"/>
      <c r="AE16" s="114"/>
      <c r="AF16" s="114">
        <v>2</v>
      </c>
      <c r="AG16" s="114"/>
      <c r="AH16" s="114">
        <v>2</v>
      </c>
      <c r="AI16" s="114">
        <v>3</v>
      </c>
      <c r="AJ16" s="114"/>
      <c r="AK16" s="21"/>
      <c r="AL16" s="21">
        <v>3</v>
      </c>
      <c r="AM16" s="116"/>
      <c r="AN16" s="21">
        <v>2</v>
      </c>
      <c r="AO16" s="21"/>
      <c r="AP16" s="120"/>
      <c r="AQ16" s="129"/>
      <c r="AR16" s="120">
        <v>2</v>
      </c>
      <c r="AS16" s="21">
        <v>1</v>
      </c>
      <c r="AT16" s="21">
        <v>2</v>
      </c>
      <c r="AU16" s="38"/>
      <c r="AV16" s="23"/>
      <c r="AW16" s="23"/>
      <c r="AX16" s="120">
        <v>3</v>
      </c>
      <c r="AY16" s="114"/>
      <c r="AZ16" s="114"/>
      <c r="BA16" s="95">
        <v>5</v>
      </c>
      <c r="BB16" s="114">
        <v>2</v>
      </c>
      <c r="BC16" s="114"/>
      <c r="BD16" s="114"/>
      <c r="BE16" s="114">
        <v>3</v>
      </c>
      <c r="BF16" s="119">
        <v>2</v>
      </c>
      <c r="BG16" s="118"/>
      <c r="BH16" s="118">
        <v>3</v>
      </c>
      <c r="BI16" s="114">
        <v>2</v>
      </c>
      <c r="BJ16" s="118">
        <v>2</v>
      </c>
      <c r="BK16" s="118">
        <v>1</v>
      </c>
      <c r="BL16" s="109">
        <v>2</v>
      </c>
      <c r="BM16" s="109">
        <v>2</v>
      </c>
      <c r="BN16" s="109"/>
      <c r="BO16" s="109"/>
      <c r="BP16" s="183">
        <v>3</v>
      </c>
      <c r="BQ16" s="237"/>
      <c r="BR16" s="114"/>
      <c r="BS16" s="85">
        <v>2</v>
      </c>
      <c r="BT16" s="114">
        <v>2</v>
      </c>
      <c r="BU16" s="117"/>
      <c r="BV16" s="21"/>
      <c r="BW16" s="21"/>
      <c r="BX16" s="114">
        <v>2</v>
      </c>
      <c r="BY16" s="40">
        <v>1</v>
      </c>
      <c r="BZ16" s="287">
        <v>3</v>
      </c>
      <c r="CA16" s="288">
        <v>3</v>
      </c>
      <c r="CB16" s="285"/>
      <c r="CC16" s="40">
        <v>2</v>
      </c>
      <c r="CD16" s="40"/>
      <c r="CE16" s="40">
        <v>1</v>
      </c>
      <c r="CF16" s="85">
        <v>3</v>
      </c>
      <c r="CG16" s="40">
        <v>1</v>
      </c>
      <c r="CH16" s="40"/>
      <c r="CI16" s="40"/>
      <c r="CJ16" s="126">
        <v>1</v>
      </c>
      <c r="CK16" s="40"/>
      <c r="CL16" s="40"/>
      <c r="CM16" s="40"/>
      <c r="CN16" s="40"/>
      <c r="CO16" s="40">
        <v>1</v>
      </c>
      <c r="CP16" s="40"/>
      <c r="CQ16" s="40"/>
      <c r="CR16" s="126"/>
      <c r="CS16" s="40"/>
      <c r="CT16" s="40"/>
      <c r="CU16" s="40"/>
      <c r="CV16" s="85"/>
      <c r="CW16" s="40"/>
      <c r="CX16" s="40"/>
      <c r="CY16" s="40"/>
      <c r="CZ16" s="41"/>
    </row>
    <row r="17" spans="1:104" ht="12.75">
      <c r="A17" s="18">
        <f t="shared" si="8"/>
        <v>11</v>
      </c>
      <c r="B17" s="49" t="s">
        <v>73</v>
      </c>
      <c r="C17" s="50" t="s">
        <v>74</v>
      </c>
      <c r="D17" s="28">
        <f t="shared" si="6"/>
        <v>73</v>
      </c>
      <c r="E17" s="48">
        <f t="shared" si="7"/>
        <v>34</v>
      </c>
      <c r="F17" s="114">
        <v>3</v>
      </c>
      <c r="G17" s="114">
        <v>1</v>
      </c>
      <c r="H17" s="114">
        <v>3</v>
      </c>
      <c r="I17" s="115">
        <v>1</v>
      </c>
      <c r="J17" s="115">
        <v>3</v>
      </c>
      <c r="K17" s="115">
        <v>1</v>
      </c>
      <c r="L17" s="116">
        <v>3</v>
      </c>
      <c r="M17" s="114">
        <v>3</v>
      </c>
      <c r="N17" s="117">
        <v>1</v>
      </c>
      <c r="O17" s="114">
        <v>3</v>
      </c>
      <c r="P17" s="114"/>
      <c r="Q17" s="114">
        <v>2</v>
      </c>
      <c r="R17" s="114">
        <v>1</v>
      </c>
      <c r="S17" s="115"/>
      <c r="T17" s="116"/>
      <c r="U17" s="256">
        <v>5</v>
      </c>
      <c r="V17" s="114"/>
      <c r="W17" s="118">
        <v>3</v>
      </c>
      <c r="X17" s="118">
        <v>1</v>
      </c>
      <c r="Y17" s="114"/>
      <c r="Z17" s="114">
        <v>1</v>
      </c>
      <c r="AA17" s="114"/>
      <c r="AB17" s="114"/>
      <c r="AC17" s="116">
        <v>3</v>
      </c>
      <c r="AD17" s="114"/>
      <c r="AE17" s="114">
        <v>3</v>
      </c>
      <c r="AF17" s="114">
        <v>2</v>
      </c>
      <c r="AG17" s="114"/>
      <c r="AH17" s="114"/>
      <c r="AI17" s="114"/>
      <c r="AJ17" s="114"/>
      <c r="AK17" s="21"/>
      <c r="AL17" s="21"/>
      <c r="AM17" s="116"/>
      <c r="AN17" s="21"/>
      <c r="AO17" s="21"/>
      <c r="AP17" s="120"/>
      <c r="AQ17" s="129"/>
      <c r="AR17" s="57">
        <v>2</v>
      </c>
      <c r="AS17" s="21">
        <v>1</v>
      </c>
      <c r="AT17" s="21"/>
      <c r="AU17" s="38"/>
      <c r="AV17" s="21"/>
      <c r="AW17" s="21"/>
      <c r="AX17" s="120">
        <v>3</v>
      </c>
      <c r="AY17" s="114">
        <v>1</v>
      </c>
      <c r="AZ17" s="114">
        <v>2</v>
      </c>
      <c r="BA17" s="95"/>
      <c r="BB17" s="114"/>
      <c r="BC17" s="114"/>
      <c r="BD17" s="114"/>
      <c r="BE17" s="114">
        <v>3</v>
      </c>
      <c r="BF17" s="119"/>
      <c r="BG17" s="118"/>
      <c r="BH17" s="118">
        <v>3</v>
      </c>
      <c r="BI17" s="114">
        <v>2</v>
      </c>
      <c r="BJ17" s="118"/>
      <c r="BK17" s="118">
        <v>1</v>
      </c>
      <c r="BL17" s="109"/>
      <c r="BM17" s="109"/>
      <c r="BN17" s="109"/>
      <c r="BO17" s="109"/>
      <c r="BP17" s="183"/>
      <c r="BQ17" s="237"/>
      <c r="BR17" s="114"/>
      <c r="BS17" s="85"/>
      <c r="BT17" s="114"/>
      <c r="BU17" s="117"/>
      <c r="BV17" s="21"/>
      <c r="BW17" s="21"/>
      <c r="BX17" s="114"/>
      <c r="BY17" s="40"/>
      <c r="BZ17" s="287">
        <v>3</v>
      </c>
      <c r="CA17" s="288"/>
      <c r="CB17" s="285">
        <v>5</v>
      </c>
      <c r="CC17" s="40"/>
      <c r="CD17" s="40"/>
      <c r="CE17" s="40"/>
      <c r="CF17" s="85"/>
      <c r="CG17" s="40"/>
      <c r="CH17" s="40"/>
      <c r="CI17" s="40"/>
      <c r="CJ17" s="126"/>
      <c r="CK17" s="40">
        <v>1</v>
      </c>
      <c r="CL17" s="40">
        <v>1</v>
      </c>
      <c r="CM17" s="40"/>
      <c r="CN17" s="40"/>
      <c r="CO17" s="40">
        <v>1</v>
      </c>
      <c r="CP17" s="40"/>
      <c r="CQ17" s="40"/>
      <c r="CR17" s="126"/>
      <c r="CS17" s="40"/>
      <c r="CT17" s="40"/>
      <c r="CU17" s="40"/>
      <c r="CV17" s="40"/>
      <c r="CW17" s="40"/>
      <c r="CX17" s="40">
        <v>1</v>
      </c>
      <c r="CY17" s="40"/>
      <c r="CZ17" s="41"/>
    </row>
    <row r="18" spans="1:104" ht="12.75">
      <c r="A18" s="18">
        <f t="shared" si="8"/>
        <v>12</v>
      </c>
      <c r="B18" s="49" t="s">
        <v>84</v>
      </c>
      <c r="C18" s="50" t="s">
        <v>85</v>
      </c>
      <c r="D18" s="28">
        <f t="shared" si="6"/>
        <v>70</v>
      </c>
      <c r="E18" s="48">
        <f t="shared" si="7"/>
        <v>33</v>
      </c>
      <c r="F18" s="114"/>
      <c r="G18" s="114"/>
      <c r="H18" s="114"/>
      <c r="I18" s="115"/>
      <c r="J18" s="115"/>
      <c r="K18" s="115"/>
      <c r="L18" s="116"/>
      <c r="M18" s="118"/>
      <c r="N18" s="118"/>
      <c r="O18" s="114"/>
      <c r="P18" s="114"/>
      <c r="Q18" s="114">
        <v>2</v>
      </c>
      <c r="R18" s="114">
        <v>1</v>
      </c>
      <c r="S18" s="115"/>
      <c r="T18" s="116"/>
      <c r="U18" s="256"/>
      <c r="V18" s="114">
        <v>1</v>
      </c>
      <c r="W18" s="118">
        <v>3</v>
      </c>
      <c r="X18" s="118"/>
      <c r="Y18" s="114"/>
      <c r="Z18" s="114"/>
      <c r="AA18" s="114">
        <v>2</v>
      </c>
      <c r="AB18" s="114"/>
      <c r="AC18" s="116">
        <v>3</v>
      </c>
      <c r="AD18" s="114"/>
      <c r="AE18" s="114"/>
      <c r="AF18" s="114"/>
      <c r="AG18" s="114">
        <v>3</v>
      </c>
      <c r="AH18" s="114">
        <v>2</v>
      </c>
      <c r="AI18" s="114">
        <v>3</v>
      </c>
      <c r="AJ18" s="114">
        <v>2</v>
      </c>
      <c r="AK18" s="21"/>
      <c r="AL18" s="21">
        <v>3</v>
      </c>
      <c r="AM18" s="116"/>
      <c r="AN18" s="21">
        <v>2</v>
      </c>
      <c r="AO18" s="21">
        <v>1</v>
      </c>
      <c r="AP18" s="120"/>
      <c r="AQ18" s="129"/>
      <c r="AR18" s="57">
        <v>2</v>
      </c>
      <c r="AS18" s="21"/>
      <c r="AT18" s="21">
        <v>2</v>
      </c>
      <c r="AU18" s="38">
        <v>1</v>
      </c>
      <c r="AV18" s="21">
        <v>3</v>
      </c>
      <c r="AW18" s="21"/>
      <c r="AX18" s="120">
        <v>3</v>
      </c>
      <c r="AY18" s="114"/>
      <c r="AZ18" s="114">
        <v>2</v>
      </c>
      <c r="BA18" s="95"/>
      <c r="BB18" s="114"/>
      <c r="BC18" s="114">
        <v>3</v>
      </c>
      <c r="BD18" s="114"/>
      <c r="BE18" s="114">
        <v>3</v>
      </c>
      <c r="BF18" s="119"/>
      <c r="BG18" s="118"/>
      <c r="BH18" s="118">
        <v>3</v>
      </c>
      <c r="BI18" s="114"/>
      <c r="BJ18" s="118"/>
      <c r="BK18" s="118"/>
      <c r="BL18" s="109"/>
      <c r="BM18" s="109"/>
      <c r="BN18" s="109"/>
      <c r="BO18" s="109"/>
      <c r="BP18" s="183">
        <v>3</v>
      </c>
      <c r="BQ18" s="237"/>
      <c r="BR18" s="114"/>
      <c r="BS18" s="85"/>
      <c r="BT18" s="114">
        <v>2</v>
      </c>
      <c r="BU18" s="117">
        <v>2</v>
      </c>
      <c r="BV18" s="21"/>
      <c r="BW18" s="21"/>
      <c r="BX18" s="114"/>
      <c r="BY18" s="40"/>
      <c r="BZ18" s="287">
        <v>3</v>
      </c>
      <c r="CA18" s="288">
        <v>3</v>
      </c>
      <c r="CB18" s="285"/>
      <c r="CC18" s="40"/>
      <c r="CD18" s="40"/>
      <c r="CE18" s="40"/>
      <c r="CF18" s="85"/>
      <c r="CG18" s="40">
        <v>1</v>
      </c>
      <c r="CH18" s="40">
        <v>2</v>
      </c>
      <c r="CI18" s="40"/>
      <c r="CJ18" s="126">
        <v>1</v>
      </c>
      <c r="CK18" s="40">
        <v>1</v>
      </c>
      <c r="CL18" s="40">
        <v>1</v>
      </c>
      <c r="CM18" s="40"/>
      <c r="CN18" s="40"/>
      <c r="CO18" s="40">
        <v>1</v>
      </c>
      <c r="CP18" s="40"/>
      <c r="CQ18" s="40"/>
      <c r="CR18" s="126"/>
      <c r="CS18" s="40"/>
      <c r="CT18" s="40"/>
      <c r="CU18" s="40"/>
      <c r="CV18" s="40"/>
      <c r="CW18" s="40"/>
      <c r="CX18" s="40"/>
      <c r="CY18" s="40"/>
      <c r="CZ18" s="41"/>
    </row>
    <row r="19" spans="1:104" ht="12.75">
      <c r="A19" s="18">
        <f t="shared" si="8"/>
        <v>13</v>
      </c>
      <c r="B19" s="49" t="s">
        <v>15</v>
      </c>
      <c r="C19" s="50" t="s">
        <v>16</v>
      </c>
      <c r="D19" s="28">
        <f t="shared" si="6"/>
        <v>58</v>
      </c>
      <c r="E19" s="48">
        <f t="shared" si="7"/>
        <v>28</v>
      </c>
      <c r="F19" s="114"/>
      <c r="G19" s="114">
        <v>1</v>
      </c>
      <c r="H19" s="114"/>
      <c r="I19" s="115"/>
      <c r="J19" s="115"/>
      <c r="K19" s="115"/>
      <c r="L19" s="116"/>
      <c r="M19" s="114"/>
      <c r="N19" s="117"/>
      <c r="O19" s="114"/>
      <c r="P19" s="114"/>
      <c r="Q19" s="114"/>
      <c r="R19" s="114">
        <v>1</v>
      </c>
      <c r="S19" s="115"/>
      <c r="T19" s="116"/>
      <c r="U19" s="256"/>
      <c r="V19" s="114"/>
      <c r="W19" s="118"/>
      <c r="X19" s="118"/>
      <c r="Y19" s="114">
        <v>2</v>
      </c>
      <c r="Z19" s="114">
        <v>1</v>
      </c>
      <c r="AA19" s="114"/>
      <c r="AB19" s="114"/>
      <c r="AC19" s="116">
        <v>3</v>
      </c>
      <c r="AD19" s="114"/>
      <c r="AE19" s="114">
        <v>3</v>
      </c>
      <c r="AF19" s="114">
        <v>2</v>
      </c>
      <c r="AG19" s="114"/>
      <c r="AH19" s="114"/>
      <c r="AI19" s="114"/>
      <c r="AJ19" s="114">
        <v>2</v>
      </c>
      <c r="AK19" s="21"/>
      <c r="AL19" s="21">
        <v>3</v>
      </c>
      <c r="AM19" s="116"/>
      <c r="AN19" s="21"/>
      <c r="AO19" s="21"/>
      <c r="AP19" s="120"/>
      <c r="AQ19" s="129"/>
      <c r="AR19" s="120">
        <v>2</v>
      </c>
      <c r="AS19" s="21"/>
      <c r="AT19" s="21"/>
      <c r="AU19" s="38"/>
      <c r="AV19" s="21"/>
      <c r="AW19" s="21"/>
      <c r="AX19" s="120">
        <v>3</v>
      </c>
      <c r="AY19" s="114">
        <v>1</v>
      </c>
      <c r="AZ19" s="114"/>
      <c r="BA19" s="95"/>
      <c r="BB19" s="114"/>
      <c r="BC19" s="114">
        <v>3</v>
      </c>
      <c r="BD19" s="114"/>
      <c r="BE19" s="114"/>
      <c r="BF19" s="119"/>
      <c r="BG19" s="118">
        <v>3</v>
      </c>
      <c r="BH19" s="118">
        <v>3</v>
      </c>
      <c r="BI19" s="114">
        <v>2</v>
      </c>
      <c r="BJ19" s="118"/>
      <c r="BK19" s="118">
        <v>1</v>
      </c>
      <c r="BL19" s="109"/>
      <c r="BM19" s="109"/>
      <c r="BN19" s="109"/>
      <c r="BO19" s="109"/>
      <c r="BP19" s="183">
        <v>3</v>
      </c>
      <c r="BQ19" s="237">
        <v>2</v>
      </c>
      <c r="BR19" s="114"/>
      <c r="BS19" s="85"/>
      <c r="BT19" s="114"/>
      <c r="BU19" s="117"/>
      <c r="BV19" s="21"/>
      <c r="BW19" s="21"/>
      <c r="BX19" s="114"/>
      <c r="BY19" s="40">
        <v>1</v>
      </c>
      <c r="BZ19" s="289">
        <v>3</v>
      </c>
      <c r="CA19" s="290">
        <v>3</v>
      </c>
      <c r="CB19" s="285">
        <v>5</v>
      </c>
      <c r="CC19" s="40"/>
      <c r="CD19" s="40"/>
      <c r="CE19" s="40"/>
      <c r="CF19" s="85"/>
      <c r="CG19" s="85"/>
      <c r="CH19" s="40"/>
      <c r="CI19" s="40"/>
      <c r="CJ19" s="126"/>
      <c r="CK19" s="40"/>
      <c r="CL19" s="40">
        <v>1</v>
      </c>
      <c r="CM19" s="40">
        <v>1</v>
      </c>
      <c r="CN19" s="40"/>
      <c r="CO19" s="21">
        <v>1</v>
      </c>
      <c r="CP19" s="40"/>
      <c r="CQ19" s="40"/>
      <c r="CR19" s="126"/>
      <c r="CS19" s="40"/>
      <c r="CT19" s="40"/>
      <c r="CU19" s="40"/>
      <c r="CV19" s="40"/>
      <c r="CW19" s="40">
        <v>1</v>
      </c>
      <c r="CX19" s="40"/>
      <c r="CY19" s="40">
        <v>1</v>
      </c>
      <c r="CZ19" s="41"/>
    </row>
    <row r="20" spans="1:104" ht="12.75">
      <c r="A20" s="18">
        <f t="shared" si="8"/>
        <v>14</v>
      </c>
      <c r="B20" s="49" t="s">
        <v>11</v>
      </c>
      <c r="C20" s="50" t="s">
        <v>12</v>
      </c>
      <c r="D20" s="28">
        <f t="shared" si="6"/>
        <v>58</v>
      </c>
      <c r="E20" s="48">
        <f t="shared" si="7"/>
        <v>23</v>
      </c>
      <c r="F20" s="114">
        <v>3</v>
      </c>
      <c r="G20" s="114"/>
      <c r="H20" s="114"/>
      <c r="I20" s="115"/>
      <c r="J20" s="115"/>
      <c r="K20" s="115"/>
      <c r="L20" s="116"/>
      <c r="M20" s="118"/>
      <c r="N20" s="118"/>
      <c r="O20" s="114">
        <v>3</v>
      </c>
      <c r="P20" s="114"/>
      <c r="Q20" s="114">
        <v>2</v>
      </c>
      <c r="R20" s="114"/>
      <c r="S20" s="115"/>
      <c r="T20" s="116"/>
      <c r="U20" s="256"/>
      <c r="V20" s="114"/>
      <c r="W20" s="118">
        <v>3</v>
      </c>
      <c r="X20" s="118"/>
      <c r="Y20" s="114">
        <v>2</v>
      </c>
      <c r="Z20" s="114"/>
      <c r="AA20" s="114"/>
      <c r="AB20" s="114"/>
      <c r="AC20" s="116">
        <v>3</v>
      </c>
      <c r="AD20" s="114"/>
      <c r="AE20" s="114">
        <v>3</v>
      </c>
      <c r="AF20" s="114"/>
      <c r="AG20" s="114"/>
      <c r="AH20" s="114"/>
      <c r="AI20" s="114"/>
      <c r="AJ20" s="114">
        <v>2</v>
      </c>
      <c r="AK20" s="21"/>
      <c r="AL20" s="21">
        <v>3</v>
      </c>
      <c r="AM20" s="116"/>
      <c r="AN20" s="21"/>
      <c r="AO20" s="21"/>
      <c r="AP20" s="120"/>
      <c r="AQ20" s="129"/>
      <c r="AR20" s="120"/>
      <c r="AS20" s="21"/>
      <c r="AT20" s="21"/>
      <c r="AU20" s="38"/>
      <c r="AV20" s="21"/>
      <c r="AW20" s="21"/>
      <c r="AX20" s="120"/>
      <c r="AY20" s="114"/>
      <c r="AZ20" s="114">
        <v>2</v>
      </c>
      <c r="BA20" s="95"/>
      <c r="BB20" s="114"/>
      <c r="BC20" s="114">
        <v>3</v>
      </c>
      <c r="BD20" s="114"/>
      <c r="BE20" s="114"/>
      <c r="BF20" s="119"/>
      <c r="BG20" s="118">
        <v>3</v>
      </c>
      <c r="BH20" s="118">
        <v>3</v>
      </c>
      <c r="BI20" s="114">
        <v>2</v>
      </c>
      <c r="BJ20" s="118">
        <v>2</v>
      </c>
      <c r="BK20" s="118"/>
      <c r="BL20" s="118">
        <v>2</v>
      </c>
      <c r="BM20" s="118"/>
      <c r="BN20" s="118"/>
      <c r="BO20" s="118"/>
      <c r="BP20" s="117">
        <v>3</v>
      </c>
      <c r="BQ20" s="237">
        <v>2</v>
      </c>
      <c r="BR20" s="114"/>
      <c r="BS20" s="85"/>
      <c r="BT20" s="114"/>
      <c r="BU20" s="117"/>
      <c r="BV20" s="21"/>
      <c r="BW20" s="21"/>
      <c r="BX20" s="114">
        <v>2</v>
      </c>
      <c r="BY20" s="40"/>
      <c r="BZ20" s="287">
        <v>3</v>
      </c>
      <c r="CA20" s="288"/>
      <c r="CB20" s="285">
        <v>5</v>
      </c>
      <c r="CC20" s="40"/>
      <c r="CD20" s="40"/>
      <c r="CE20" s="40"/>
      <c r="CF20" s="85"/>
      <c r="CG20" s="85"/>
      <c r="CH20" s="40"/>
      <c r="CI20" s="40"/>
      <c r="CJ20" s="126">
        <v>1</v>
      </c>
      <c r="CK20" s="40"/>
      <c r="CL20" s="40">
        <v>1</v>
      </c>
      <c r="CM20" s="40"/>
      <c r="CN20" s="40"/>
      <c r="CO20" s="21"/>
      <c r="CP20" s="40"/>
      <c r="CQ20" s="40"/>
      <c r="CR20" s="126"/>
      <c r="CS20" s="40"/>
      <c r="CT20" s="40"/>
      <c r="CU20" s="40"/>
      <c r="CV20" s="40"/>
      <c r="CW20" s="40"/>
      <c r="CX20" s="40"/>
      <c r="CY20" s="40"/>
      <c r="CZ20" s="41"/>
    </row>
    <row r="21" spans="1:104" ht="12.75">
      <c r="A21" s="18">
        <f t="shared" si="8"/>
        <v>15</v>
      </c>
      <c r="B21" s="49" t="s">
        <v>9</v>
      </c>
      <c r="C21" s="50" t="s">
        <v>10</v>
      </c>
      <c r="D21" s="28">
        <f t="shared" si="6"/>
        <v>55</v>
      </c>
      <c r="E21" s="48">
        <f t="shared" si="7"/>
        <v>23</v>
      </c>
      <c r="F21" s="114">
        <v>3</v>
      </c>
      <c r="G21" s="114"/>
      <c r="H21" s="114">
        <v>3</v>
      </c>
      <c r="I21" s="115">
        <v>1</v>
      </c>
      <c r="J21" s="115"/>
      <c r="K21" s="115"/>
      <c r="L21" s="116"/>
      <c r="M21" s="114"/>
      <c r="N21" s="117"/>
      <c r="O21" s="114"/>
      <c r="P21" s="114">
        <v>2</v>
      </c>
      <c r="Q21" s="114">
        <v>2</v>
      </c>
      <c r="R21" s="114">
        <v>1</v>
      </c>
      <c r="S21" s="115"/>
      <c r="T21" s="116"/>
      <c r="U21" s="256"/>
      <c r="V21" s="114"/>
      <c r="W21" s="118"/>
      <c r="X21" s="118"/>
      <c r="Y21" s="114">
        <v>2</v>
      </c>
      <c r="Z21" s="114"/>
      <c r="AA21" s="114"/>
      <c r="AB21" s="114"/>
      <c r="AC21" s="116"/>
      <c r="AD21" s="114"/>
      <c r="AE21" s="114">
        <v>3</v>
      </c>
      <c r="AF21" s="114"/>
      <c r="AG21" s="114"/>
      <c r="AH21" s="114"/>
      <c r="AI21" s="114">
        <v>3</v>
      </c>
      <c r="AJ21" s="114">
        <v>2</v>
      </c>
      <c r="AK21" s="21">
        <v>2</v>
      </c>
      <c r="AL21" s="21">
        <v>3</v>
      </c>
      <c r="AM21" s="116"/>
      <c r="AN21" s="21"/>
      <c r="AO21" s="21"/>
      <c r="AP21" s="120">
        <v>2</v>
      </c>
      <c r="AQ21" s="129"/>
      <c r="AR21" s="57"/>
      <c r="AS21" s="21"/>
      <c r="AT21" s="21"/>
      <c r="AU21" s="38"/>
      <c r="AV21" s="21"/>
      <c r="AW21" s="21"/>
      <c r="AX21" s="120">
        <v>3</v>
      </c>
      <c r="AY21" s="114"/>
      <c r="AZ21" s="114">
        <v>2</v>
      </c>
      <c r="BA21" s="95">
        <v>5</v>
      </c>
      <c r="BB21" s="114"/>
      <c r="BC21" s="114"/>
      <c r="BD21" s="114"/>
      <c r="BE21" s="114"/>
      <c r="BF21" s="119"/>
      <c r="BG21" s="118">
        <v>3</v>
      </c>
      <c r="BH21" s="118">
        <v>3</v>
      </c>
      <c r="BI21" s="114">
        <v>2</v>
      </c>
      <c r="BJ21" s="118"/>
      <c r="BK21" s="118"/>
      <c r="BL21" s="118"/>
      <c r="BM21" s="118"/>
      <c r="BN21" s="118"/>
      <c r="BO21" s="118"/>
      <c r="BP21" s="117">
        <v>3</v>
      </c>
      <c r="BQ21" s="237"/>
      <c r="BR21" s="114"/>
      <c r="BS21" s="85"/>
      <c r="BT21" s="114"/>
      <c r="BU21" s="117"/>
      <c r="BV21" s="21"/>
      <c r="BW21" s="21"/>
      <c r="BX21" s="114"/>
      <c r="BY21" s="40"/>
      <c r="BZ21" s="287"/>
      <c r="CA21" s="288">
        <v>3</v>
      </c>
      <c r="CB21" s="285"/>
      <c r="CC21" s="40"/>
      <c r="CD21" s="40"/>
      <c r="CE21" s="40"/>
      <c r="CF21" s="85"/>
      <c r="CG21" s="40"/>
      <c r="CH21" s="40"/>
      <c r="CI21" s="40"/>
      <c r="CJ21" s="126">
        <v>1</v>
      </c>
      <c r="CK21" s="40"/>
      <c r="CL21" s="40"/>
      <c r="CM21" s="40">
        <v>1</v>
      </c>
      <c r="CN21" s="40"/>
      <c r="CO21" s="40"/>
      <c r="CP21" s="40"/>
      <c r="CQ21" s="40"/>
      <c r="CR21" s="126"/>
      <c r="CS21" s="40"/>
      <c r="CT21" s="40"/>
      <c r="CU21" s="40"/>
      <c r="CV21" s="85"/>
      <c r="CW21" s="40"/>
      <c r="CX21" s="40"/>
      <c r="CY21" s="57"/>
      <c r="CZ21" s="41"/>
    </row>
    <row r="22" spans="1:104" ht="12.75">
      <c r="A22" s="18">
        <f t="shared" si="8"/>
        <v>16</v>
      </c>
      <c r="B22" s="49" t="s">
        <v>86</v>
      </c>
      <c r="C22" s="50" t="s">
        <v>87</v>
      </c>
      <c r="D22" s="28">
        <f t="shared" si="6"/>
        <v>53</v>
      </c>
      <c r="E22" s="48">
        <f t="shared" si="7"/>
        <v>21</v>
      </c>
      <c r="F22" s="114"/>
      <c r="G22" s="114"/>
      <c r="H22" s="114"/>
      <c r="I22" s="115"/>
      <c r="J22" s="115"/>
      <c r="K22" s="115"/>
      <c r="L22" s="116"/>
      <c r="M22" s="118"/>
      <c r="N22" s="118"/>
      <c r="O22" s="114"/>
      <c r="P22" s="114"/>
      <c r="Q22" s="114">
        <v>2</v>
      </c>
      <c r="R22" s="114"/>
      <c r="S22" s="115"/>
      <c r="T22" s="116"/>
      <c r="U22" s="256">
        <v>5</v>
      </c>
      <c r="V22" s="114"/>
      <c r="W22" s="118">
        <v>3</v>
      </c>
      <c r="X22" s="118"/>
      <c r="Y22" s="114"/>
      <c r="Z22" s="114"/>
      <c r="AA22" s="114"/>
      <c r="AB22" s="114"/>
      <c r="AC22" s="116">
        <v>3</v>
      </c>
      <c r="AD22" s="114"/>
      <c r="AE22" s="114"/>
      <c r="AF22" s="114"/>
      <c r="AG22" s="114"/>
      <c r="AH22" s="114"/>
      <c r="AI22" s="114"/>
      <c r="AJ22" s="114"/>
      <c r="AK22" s="21"/>
      <c r="AL22" s="21">
        <v>3</v>
      </c>
      <c r="AM22" s="116"/>
      <c r="AN22" s="21"/>
      <c r="AO22" s="21"/>
      <c r="AP22" s="120"/>
      <c r="AQ22" s="129"/>
      <c r="AR22" s="57"/>
      <c r="AS22" s="21"/>
      <c r="AT22" s="21"/>
      <c r="AU22" s="38"/>
      <c r="AV22" s="21">
        <v>3</v>
      </c>
      <c r="AW22" s="21"/>
      <c r="AX22" s="120"/>
      <c r="AY22" s="114"/>
      <c r="AZ22" s="114"/>
      <c r="BA22" s="95"/>
      <c r="BB22" s="114"/>
      <c r="BC22" s="114"/>
      <c r="BD22" s="114">
        <v>2</v>
      </c>
      <c r="BE22" s="114"/>
      <c r="BF22" s="119"/>
      <c r="BG22" s="118">
        <v>3</v>
      </c>
      <c r="BH22" s="118">
        <v>3</v>
      </c>
      <c r="BI22" s="114">
        <v>2</v>
      </c>
      <c r="BJ22" s="118"/>
      <c r="BK22" s="118"/>
      <c r="BL22" s="109">
        <v>2</v>
      </c>
      <c r="BM22" s="109"/>
      <c r="BN22" s="109"/>
      <c r="BO22" s="109"/>
      <c r="BP22" s="183">
        <v>3</v>
      </c>
      <c r="BQ22" s="237"/>
      <c r="BR22" s="114"/>
      <c r="BS22" s="85"/>
      <c r="BT22" s="114">
        <v>2</v>
      </c>
      <c r="BU22" s="117">
        <v>2</v>
      </c>
      <c r="BV22" s="21"/>
      <c r="BW22" s="21"/>
      <c r="BX22" s="114">
        <v>2</v>
      </c>
      <c r="BY22" s="40"/>
      <c r="BZ22" s="287"/>
      <c r="CA22" s="288">
        <v>3</v>
      </c>
      <c r="CB22" s="285">
        <v>5</v>
      </c>
      <c r="CC22" s="40"/>
      <c r="CD22" s="40"/>
      <c r="CE22" s="40"/>
      <c r="CF22" s="85"/>
      <c r="CG22" s="40"/>
      <c r="CH22" s="40">
        <v>2</v>
      </c>
      <c r="CI22" s="40"/>
      <c r="CJ22" s="126">
        <v>1</v>
      </c>
      <c r="CK22" s="40"/>
      <c r="CL22" s="40">
        <v>1</v>
      </c>
      <c r="CM22" s="40">
        <v>1</v>
      </c>
      <c r="CN22" s="40"/>
      <c r="CO22" s="21"/>
      <c r="CP22" s="40"/>
      <c r="CQ22" s="40"/>
      <c r="CR22" s="126"/>
      <c r="CS22" s="40"/>
      <c r="CT22" s="40"/>
      <c r="CU22" s="40"/>
      <c r="CV22" s="85"/>
      <c r="CW22" s="40"/>
      <c r="CX22" s="40"/>
      <c r="CY22" s="57"/>
      <c r="CZ22" s="41"/>
    </row>
    <row r="23" spans="1:104" ht="12.75">
      <c r="A23" s="18">
        <f t="shared" si="8"/>
        <v>17</v>
      </c>
      <c r="B23" s="49" t="s">
        <v>28</v>
      </c>
      <c r="C23" s="50" t="s">
        <v>18</v>
      </c>
      <c r="D23" s="28">
        <f t="shared" si="6"/>
        <v>51</v>
      </c>
      <c r="E23" s="48">
        <f t="shared" si="7"/>
        <v>19</v>
      </c>
      <c r="F23" s="114"/>
      <c r="G23" s="114"/>
      <c r="H23" s="114"/>
      <c r="I23" s="115"/>
      <c r="J23" s="115"/>
      <c r="K23" s="115"/>
      <c r="L23" s="116"/>
      <c r="M23" s="118"/>
      <c r="N23" s="118"/>
      <c r="O23" s="114"/>
      <c r="P23" s="114"/>
      <c r="Q23" s="114">
        <v>2</v>
      </c>
      <c r="R23" s="114"/>
      <c r="S23" s="115"/>
      <c r="T23" s="116"/>
      <c r="U23" s="256"/>
      <c r="V23" s="114"/>
      <c r="W23" s="118">
        <v>3</v>
      </c>
      <c r="X23" s="118"/>
      <c r="Y23" s="114">
        <v>2</v>
      </c>
      <c r="Z23" s="114"/>
      <c r="AA23" s="114">
        <v>2</v>
      </c>
      <c r="AB23" s="114"/>
      <c r="AC23" s="116"/>
      <c r="AD23" s="114"/>
      <c r="AE23" s="114">
        <v>3</v>
      </c>
      <c r="AF23" s="114"/>
      <c r="AG23" s="114"/>
      <c r="AH23" s="114"/>
      <c r="AI23" s="114"/>
      <c r="AJ23" s="114">
        <v>2</v>
      </c>
      <c r="AK23" s="21"/>
      <c r="AL23" s="21">
        <v>3</v>
      </c>
      <c r="AM23" s="116"/>
      <c r="AN23" s="21"/>
      <c r="AO23" s="21"/>
      <c r="AP23" s="120"/>
      <c r="AQ23" s="129">
        <v>5</v>
      </c>
      <c r="AR23" s="120"/>
      <c r="AS23" s="21"/>
      <c r="AT23" s="21"/>
      <c r="AU23" s="38"/>
      <c r="AV23" s="21"/>
      <c r="AW23" s="21"/>
      <c r="AX23" s="120">
        <v>3</v>
      </c>
      <c r="AY23" s="114"/>
      <c r="AZ23" s="114"/>
      <c r="BA23" s="95"/>
      <c r="BB23" s="114"/>
      <c r="BC23" s="114"/>
      <c r="BD23" s="114"/>
      <c r="BE23" s="114">
        <v>3</v>
      </c>
      <c r="BF23" s="119"/>
      <c r="BG23" s="118">
        <v>3</v>
      </c>
      <c r="BH23" s="118">
        <v>3</v>
      </c>
      <c r="BI23" s="114">
        <v>2</v>
      </c>
      <c r="BJ23" s="118"/>
      <c r="BK23" s="118"/>
      <c r="BL23" s="109"/>
      <c r="BM23" s="109"/>
      <c r="BN23" s="109"/>
      <c r="BO23" s="109"/>
      <c r="BP23" s="183">
        <v>3</v>
      </c>
      <c r="BQ23" s="237"/>
      <c r="BR23" s="114"/>
      <c r="BS23" s="85"/>
      <c r="BT23" s="114">
        <v>2</v>
      </c>
      <c r="BU23" s="117"/>
      <c r="BV23" s="21"/>
      <c r="BW23" s="21"/>
      <c r="BX23" s="114"/>
      <c r="BY23" s="40"/>
      <c r="BZ23" s="287">
        <v>3</v>
      </c>
      <c r="CA23" s="288"/>
      <c r="CB23" s="285">
        <v>5</v>
      </c>
      <c r="CC23" s="40"/>
      <c r="CD23" s="40"/>
      <c r="CE23" s="40"/>
      <c r="CF23" s="85"/>
      <c r="CG23" s="40"/>
      <c r="CH23" s="40"/>
      <c r="CI23" s="40"/>
      <c r="CJ23" s="126">
        <v>1</v>
      </c>
      <c r="CK23" s="40"/>
      <c r="CL23" s="40">
        <v>1</v>
      </c>
      <c r="CM23" s="40"/>
      <c r="CN23" s="40"/>
      <c r="CO23" s="40"/>
      <c r="CP23" s="40"/>
      <c r="CQ23" s="40"/>
      <c r="CR23" s="126"/>
      <c r="CS23" s="40"/>
      <c r="CT23" s="40"/>
      <c r="CU23" s="40"/>
      <c r="CV23" s="40"/>
      <c r="CW23" s="40"/>
      <c r="CX23" s="40"/>
      <c r="CY23" s="40"/>
      <c r="CZ23" s="41"/>
    </row>
    <row r="24" spans="1:104" ht="12.75">
      <c r="A24" s="18">
        <v>18</v>
      </c>
      <c r="B24" s="49" t="s">
        <v>7</v>
      </c>
      <c r="C24" s="50" t="s">
        <v>8</v>
      </c>
      <c r="D24" s="28">
        <f t="shared" si="6"/>
        <v>50</v>
      </c>
      <c r="E24" s="48">
        <f t="shared" si="7"/>
        <v>23</v>
      </c>
      <c r="F24" s="114"/>
      <c r="G24" s="114"/>
      <c r="H24" s="114"/>
      <c r="I24" s="115"/>
      <c r="J24" s="115"/>
      <c r="K24" s="115"/>
      <c r="L24" s="116"/>
      <c r="M24" s="114"/>
      <c r="N24" s="117">
        <v>1</v>
      </c>
      <c r="O24" s="114"/>
      <c r="P24" s="114">
        <v>2</v>
      </c>
      <c r="Q24" s="114"/>
      <c r="R24" s="114">
        <v>1</v>
      </c>
      <c r="S24" s="115"/>
      <c r="T24" s="116"/>
      <c r="U24" s="256"/>
      <c r="V24" s="114"/>
      <c r="W24" s="118"/>
      <c r="X24" s="118">
        <v>1</v>
      </c>
      <c r="Y24" s="114">
        <v>2</v>
      </c>
      <c r="Z24" s="114"/>
      <c r="AA24" s="114"/>
      <c r="AB24" s="114"/>
      <c r="AC24" s="116">
        <v>3</v>
      </c>
      <c r="AD24" s="114"/>
      <c r="AE24" s="114"/>
      <c r="AF24" s="114"/>
      <c r="AG24" s="114"/>
      <c r="AH24" s="114"/>
      <c r="AI24" s="114">
        <v>3</v>
      </c>
      <c r="AJ24" s="114">
        <v>2</v>
      </c>
      <c r="AK24" s="21"/>
      <c r="AL24" s="21">
        <v>3</v>
      </c>
      <c r="AM24" s="116"/>
      <c r="AN24" s="21"/>
      <c r="AO24" s="21">
        <v>1</v>
      </c>
      <c r="AP24" s="120"/>
      <c r="AQ24" s="129"/>
      <c r="AR24" s="120"/>
      <c r="AS24" s="21"/>
      <c r="AT24" s="21"/>
      <c r="AU24" s="38"/>
      <c r="AV24" s="21"/>
      <c r="AW24" s="21"/>
      <c r="AX24" s="120">
        <v>3</v>
      </c>
      <c r="AY24" s="114"/>
      <c r="AZ24" s="114">
        <v>2</v>
      </c>
      <c r="BA24" s="95"/>
      <c r="BB24" s="114"/>
      <c r="BC24" s="114"/>
      <c r="BD24" s="114"/>
      <c r="BE24" s="114">
        <v>3</v>
      </c>
      <c r="BF24" s="119"/>
      <c r="BG24" s="118">
        <v>3</v>
      </c>
      <c r="BH24" s="118">
        <v>3</v>
      </c>
      <c r="BI24" s="114">
        <v>2</v>
      </c>
      <c r="BJ24" s="118"/>
      <c r="BK24" s="118"/>
      <c r="BL24" s="118"/>
      <c r="BM24" s="118"/>
      <c r="BN24" s="118"/>
      <c r="BO24" s="118"/>
      <c r="BP24" s="117"/>
      <c r="BQ24" s="237"/>
      <c r="BR24" s="114"/>
      <c r="BS24" s="85"/>
      <c r="BT24" s="114"/>
      <c r="BU24" s="117"/>
      <c r="BV24" s="21"/>
      <c r="BW24" s="21"/>
      <c r="BX24" s="114"/>
      <c r="BY24" s="40"/>
      <c r="BZ24" s="287">
        <v>3</v>
      </c>
      <c r="CA24" s="288">
        <v>3</v>
      </c>
      <c r="CB24" s="285">
        <v>5</v>
      </c>
      <c r="CC24" s="40"/>
      <c r="CD24" s="40"/>
      <c r="CE24" s="40"/>
      <c r="CF24" s="85"/>
      <c r="CG24" s="40"/>
      <c r="CH24" s="40"/>
      <c r="CI24" s="40"/>
      <c r="CJ24" s="126">
        <v>1</v>
      </c>
      <c r="CK24" s="40">
        <v>1</v>
      </c>
      <c r="CL24" s="40">
        <v>1</v>
      </c>
      <c r="CM24" s="40">
        <v>1</v>
      </c>
      <c r="CN24" s="40"/>
      <c r="CO24" s="21"/>
      <c r="CP24" s="40"/>
      <c r="CQ24" s="40"/>
      <c r="CR24" s="126"/>
      <c r="CS24" s="40"/>
      <c r="CT24" s="40"/>
      <c r="CU24" s="40"/>
      <c r="CV24" s="85"/>
      <c r="CW24" s="40"/>
      <c r="CX24" s="40"/>
      <c r="CY24" s="57"/>
      <c r="CZ24" s="41"/>
    </row>
    <row r="25" spans="1:104" ht="12.75">
      <c r="A25" s="18">
        <v>19</v>
      </c>
      <c r="B25" s="49" t="s">
        <v>28</v>
      </c>
      <c r="C25" s="50" t="s">
        <v>107</v>
      </c>
      <c r="D25" s="28">
        <f t="shared" si="6"/>
        <v>49</v>
      </c>
      <c r="E25" s="48">
        <f t="shared" si="7"/>
        <v>20</v>
      </c>
      <c r="F25" s="114"/>
      <c r="G25" s="114"/>
      <c r="H25" s="114"/>
      <c r="I25" s="115"/>
      <c r="J25" s="115"/>
      <c r="K25" s="115"/>
      <c r="L25" s="116"/>
      <c r="M25" s="118"/>
      <c r="N25" s="117"/>
      <c r="O25" s="114"/>
      <c r="P25" s="114"/>
      <c r="Q25" s="114"/>
      <c r="R25" s="114"/>
      <c r="S25" s="115"/>
      <c r="T25" s="116"/>
      <c r="U25" s="256"/>
      <c r="V25" s="114"/>
      <c r="W25" s="118"/>
      <c r="X25" s="118"/>
      <c r="Y25" s="114">
        <v>2</v>
      </c>
      <c r="Z25" s="114"/>
      <c r="AA25" s="114">
        <v>2</v>
      </c>
      <c r="AB25" s="114"/>
      <c r="AC25" s="116"/>
      <c r="AD25" s="114"/>
      <c r="AE25" s="114">
        <v>3</v>
      </c>
      <c r="AF25" s="114">
        <v>2</v>
      </c>
      <c r="AG25" s="114"/>
      <c r="AH25" s="114"/>
      <c r="AI25" s="114"/>
      <c r="AJ25" s="114">
        <v>2</v>
      </c>
      <c r="AK25" s="21">
        <v>2</v>
      </c>
      <c r="AL25" s="21">
        <v>3</v>
      </c>
      <c r="AM25" s="116">
        <v>2</v>
      </c>
      <c r="AN25" s="21"/>
      <c r="AO25" s="21"/>
      <c r="AP25" s="120">
        <v>2</v>
      </c>
      <c r="AQ25" s="129"/>
      <c r="AR25" s="120"/>
      <c r="AS25" s="21"/>
      <c r="AT25" s="21"/>
      <c r="AU25" s="38"/>
      <c r="AV25" s="21">
        <v>3</v>
      </c>
      <c r="AW25" s="21"/>
      <c r="AX25" s="120">
        <v>3</v>
      </c>
      <c r="AY25" s="114"/>
      <c r="AZ25" s="114"/>
      <c r="BA25" s="95"/>
      <c r="BB25" s="114"/>
      <c r="BC25" s="114"/>
      <c r="BD25" s="114"/>
      <c r="BE25" s="114"/>
      <c r="BF25" s="119">
        <v>2</v>
      </c>
      <c r="BG25" s="118"/>
      <c r="BH25" s="118"/>
      <c r="BI25" s="114">
        <v>2</v>
      </c>
      <c r="BJ25" s="118"/>
      <c r="BK25" s="118"/>
      <c r="BL25" s="109"/>
      <c r="BM25" s="109"/>
      <c r="BN25" s="109"/>
      <c r="BO25" s="109"/>
      <c r="BP25" s="183">
        <v>3</v>
      </c>
      <c r="BQ25" s="237"/>
      <c r="BR25" s="114"/>
      <c r="BS25" s="85">
        <v>2</v>
      </c>
      <c r="BT25" s="114"/>
      <c r="BU25" s="117">
        <v>2</v>
      </c>
      <c r="BV25" s="21"/>
      <c r="BW25" s="21"/>
      <c r="BX25" s="114"/>
      <c r="BY25" s="40"/>
      <c r="BZ25" s="287">
        <v>3</v>
      </c>
      <c r="CA25" s="288">
        <v>3</v>
      </c>
      <c r="CB25" s="285">
        <v>5</v>
      </c>
      <c r="CC25" s="40"/>
      <c r="CD25" s="40"/>
      <c r="CE25" s="40"/>
      <c r="CF25" s="85"/>
      <c r="CG25" s="85"/>
      <c r="CH25" s="40"/>
      <c r="CI25" s="40"/>
      <c r="CJ25" s="126">
        <v>1</v>
      </c>
      <c r="CK25" s="40"/>
      <c r="CL25" s="40"/>
      <c r="CM25" s="40"/>
      <c r="CN25" s="40"/>
      <c r="CO25" s="40"/>
      <c r="CP25" s="40"/>
      <c r="CQ25" s="40"/>
      <c r="CR25" s="126"/>
      <c r="CS25" s="40"/>
      <c r="CT25" s="40"/>
      <c r="CU25" s="40"/>
      <c r="CV25" s="85"/>
      <c r="CW25" s="40"/>
      <c r="CX25" s="40"/>
      <c r="CY25" s="40"/>
      <c r="CZ25" s="41"/>
    </row>
    <row r="26" spans="1:104" ht="12.75">
      <c r="A26" s="18">
        <f t="shared" si="8"/>
        <v>20</v>
      </c>
      <c r="B26" s="49" t="s">
        <v>119</v>
      </c>
      <c r="C26" s="50" t="s">
        <v>14</v>
      </c>
      <c r="D26" s="28">
        <f t="shared" si="6"/>
        <v>48</v>
      </c>
      <c r="E26" s="48">
        <f t="shared" si="7"/>
        <v>18</v>
      </c>
      <c r="F26" s="114"/>
      <c r="G26" s="114"/>
      <c r="H26" s="114">
        <v>3</v>
      </c>
      <c r="I26" s="115"/>
      <c r="J26" s="115">
        <v>3</v>
      </c>
      <c r="K26" s="115"/>
      <c r="L26" s="116"/>
      <c r="M26" s="114"/>
      <c r="N26" s="117"/>
      <c r="O26" s="114"/>
      <c r="P26" s="114"/>
      <c r="Q26" s="114"/>
      <c r="R26" s="114"/>
      <c r="S26" s="115"/>
      <c r="T26" s="116"/>
      <c r="U26" s="256"/>
      <c r="V26" s="114"/>
      <c r="W26" s="118"/>
      <c r="X26" s="118"/>
      <c r="Y26" s="114"/>
      <c r="Z26" s="114"/>
      <c r="AA26" s="114"/>
      <c r="AB26" s="114"/>
      <c r="AC26" s="116">
        <v>3</v>
      </c>
      <c r="AD26" s="114"/>
      <c r="AE26" s="114"/>
      <c r="AF26" s="114"/>
      <c r="AG26" s="114"/>
      <c r="AH26" s="114"/>
      <c r="AI26" s="114">
        <v>3</v>
      </c>
      <c r="AJ26" s="114">
        <v>2</v>
      </c>
      <c r="AK26" s="21"/>
      <c r="AL26" s="21">
        <v>3</v>
      </c>
      <c r="AM26" s="116"/>
      <c r="AN26" s="21"/>
      <c r="AO26" s="21"/>
      <c r="AP26" s="120"/>
      <c r="AQ26" s="129"/>
      <c r="AR26" s="57"/>
      <c r="AS26" s="21"/>
      <c r="AT26" s="21">
        <v>2</v>
      </c>
      <c r="AU26" s="38"/>
      <c r="AV26" s="21"/>
      <c r="AW26" s="21"/>
      <c r="AX26" s="120">
        <v>3</v>
      </c>
      <c r="AY26" s="114"/>
      <c r="AZ26" s="114">
        <v>2</v>
      </c>
      <c r="BA26" s="95"/>
      <c r="BB26" s="114"/>
      <c r="BC26" s="114"/>
      <c r="BD26" s="114"/>
      <c r="BE26" s="114">
        <v>3</v>
      </c>
      <c r="BF26" s="119"/>
      <c r="BG26" s="118">
        <v>3</v>
      </c>
      <c r="BH26" s="118">
        <v>3</v>
      </c>
      <c r="BI26" s="114"/>
      <c r="BJ26" s="118"/>
      <c r="BK26" s="118"/>
      <c r="BL26" s="118">
        <v>2</v>
      </c>
      <c r="BM26" s="118"/>
      <c r="BN26" s="118"/>
      <c r="BO26" s="118"/>
      <c r="BP26" s="117">
        <v>3</v>
      </c>
      <c r="BQ26" s="237"/>
      <c r="BR26" s="114"/>
      <c r="BS26" s="85"/>
      <c r="BT26" s="114"/>
      <c r="BU26" s="117"/>
      <c r="BV26" s="21"/>
      <c r="BW26" s="21"/>
      <c r="BX26" s="114"/>
      <c r="BY26" s="40"/>
      <c r="BZ26" s="287">
        <v>3</v>
      </c>
      <c r="CA26" s="288"/>
      <c r="CB26" s="285">
        <v>5</v>
      </c>
      <c r="CC26" s="40"/>
      <c r="CD26" s="40"/>
      <c r="CE26" s="40"/>
      <c r="CF26" s="85"/>
      <c r="CG26" s="40"/>
      <c r="CH26" s="40"/>
      <c r="CI26" s="40"/>
      <c r="CJ26" s="126">
        <v>1</v>
      </c>
      <c r="CK26" s="40"/>
      <c r="CL26" s="40">
        <v>1</v>
      </c>
      <c r="CM26" s="40"/>
      <c r="CN26" s="40"/>
      <c r="CO26" s="21"/>
      <c r="CP26" s="40"/>
      <c r="CQ26" s="40"/>
      <c r="CR26" s="126"/>
      <c r="CS26" s="40"/>
      <c r="CT26" s="40"/>
      <c r="CU26" s="40"/>
      <c r="CV26" s="40"/>
      <c r="CW26" s="40"/>
      <c r="CX26" s="40"/>
      <c r="CY26" s="40"/>
      <c r="CZ26" s="41"/>
    </row>
    <row r="27" spans="1:104" ht="12.75">
      <c r="A27" s="18">
        <f t="shared" si="8"/>
        <v>21</v>
      </c>
      <c r="B27" s="49" t="s">
        <v>47</v>
      </c>
      <c r="C27" s="50" t="s">
        <v>48</v>
      </c>
      <c r="D27" s="28">
        <f t="shared" si="6"/>
        <v>44</v>
      </c>
      <c r="E27" s="48">
        <f t="shared" si="7"/>
        <v>19</v>
      </c>
      <c r="F27" s="114"/>
      <c r="G27" s="114"/>
      <c r="H27" s="114"/>
      <c r="I27" s="115"/>
      <c r="J27" s="115"/>
      <c r="K27" s="115"/>
      <c r="L27" s="116"/>
      <c r="M27" s="118"/>
      <c r="N27" s="118"/>
      <c r="O27" s="114"/>
      <c r="P27" s="114"/>
      <c r="Q27" s="114"/>
      <c r="R27" s="114"/>
      <c r="S27" s="115"/>
      <c r="T27" s="116"/>
      <c r="U27" s="256"/>
      <c r="V27" s="114"/>
      <c r="W27" s="118"/>
      <c r="X27" s="118"/>
      <c r="Y27" s="114"/>
      <c r="Z27" s="114"/>
      <c r="AA27" s="114"/>
      <c r="AB27" s="114"/>
      <c r="AC27" s="116"/>
      <c r="AD27" s="114"/>
      <c r="AE27" s="114">
        <v>3</v>
      </c>
      <c r="AF27" s="114">
        <v>2</v>
      </c>
      <c r="AG27" s="114"/>
      <c r="AH27" s="114">
        <v>2</v>
      </c>
      <c r="AI27" s="114"/>
      <c r="AJ27" s="114"/>
      <c r="AK27" s="21"/>
      <c r="AL27" s="21">
        <v>3</v>
      </c>
      <c r="AM27" s="116">
        <v>2</v>
      </c>
      <c r="AN27" s="21"/>
      <c r="AO27" s="21"/>
      <c r="AP27" s="120"/>
      <c r="AQ27" s="129"/>
      <c r="AR27" s="120"/>
      <c r="AS27" s="21"/>
      <c r="AT27" s="21"/>
      <c r="AU27" s="38"/>
      <c r="AV27" s="21"/>
      <c r="AW27" s="21"/>
      <c r="AX27" s="120">
        <v>3</v>
      </c>
      <c r="AY27" s="114"/>
      <c r="AZ27" s="114"/>
      <c r="BA27" s="95"/>
      <c r="BB27" s="114"/>
      <c r="BC27" s="114"/>
      <c r="BD27" s="114">
        <v>2</v>
      </c>
      <c r="BE27" s="114"/>
      <c r="BF27" s="119">
        <v>2</v>
      </c>
      <c r="BG27" s="118">
        <v>3</v>
      </c>
      <c r="BH27" s="118"/>
      <c r="BI27" s="114">
        <v>2</v>
      </c>
      <c r="BJ27" s="118"/>
      <c r="BK27" s="118"/>
      <c r="BL27" s="118"/>
      <c r="BM27" s="118"/>
      <c r="BN27" s="118"/>
      <c r="BO27" s="118"/>
      <c r="BP27" s="117">
        <v>3</v>
      </c>
      <c r="BQ27" s="237"/>
      <c r="BR27" s="114"/>
      <c r="BS27" s="85">
        <v>2</v>
      </c>
      <c r="BT27" s="114"/>
      <c r="BU27" s="117">
        <v>2</v>
      </c>
      <c r="BV27" s="21"/>
      <c r="BW27" s="21"/>
      <c r="BX27" s="114">
        <v>2</v>
      </c>
      <c r="BY27" s="40">
        <v>1</v>
      </c>
      <c r="BZ27" s="287"/>
      <c r="CA27" s="288">
        <v>3</v>
      </c>
      <c r="CB27" s="285">
        <v>5</v>
      </c>
      <c r="CC27" s="40"/>
      <c r="CD27" s="40"/>
      <c r="CE27" s="40"/>
      <c r="CF27" s="85"/>
      <c r="CG27" s="40"/>
      <c r="CH27" s="40"/>
      <c r="CI27" s="40"/>
      <c r="CJ27" s="126">
        <v>1</v>
      </c>
      <c r="CK27" s="40"/>
      <c r="CL27" s="40"/>
      <c r="CM27" s="40"/>
      <c r="CN27" s="40"/>
      <c r="CO27" s="40"/>
      <c r="CP27" s="40"/>
      <c r="CQ27" s="40"/>
      <c r="CR27" s="126"/>
      <c r="CS27" s="40"/>
      <c r="CT27" s="40"/>
      <c r="CU27" s="40"/>
      <c r="CV27" s="85"/>
      <c r="CW27" s="40"/>
      <c r="CX27" s="40"/>
      <c r="CY27" s="57"/>
      <c r="CZ27" s="41">
        <v>1</v>
      </c>
    </row>
    <row r="28" spans="1:104" ht="12.75">
      <c r="A28" s="18">
        <f t="shared" si="8"/>
        <v>22</v>
      </c>
      <c r="B28" s="49" t="s">
        <v>92</v>
      </c>
      <c r="C28" s="50" t="s">
        <v>93</v>
      </c>
      <c r="D28" s="28">
        <f t="shared" si="6"/>
        <v>38</v>
      </c>
      <c r="E28" s="48">
        <f t="shared" si="7"/>
        <v>14</v>
      </c>
      <c r="F28" s="114"/>
      <c r="G28" s="114"/>
      <c r="H28" s="114"/>
      <c r="I28" s="115"/>
      <c r="J28" s="115"/>
      <c r="K28" s="115"/>
      <c r="L28" s="116"/>
      <c r="M28" s="114"/>
      <c r="N28" s="117"/>
      <c r="O28" s="114"/>
      <c r="P28" s="114"/>
      <c r="Q28" s="114"/>
      <c r="R28" s="114"/>
      <c r="S28" s="115"/>
      <c r="T28" s="116"/>
      <c r="U28" s="256"/>
      <c r="V28" s="114"/>
      <c r="W28" s="118">
        <v>3</v>
      </c>
      <c r="X28" s="118"/>
      <c r="Y28" s="114"/>
      <c r="Z28" s="114"/>
      <c r="AA28" s="114">
        <v>2</v>
      </c>
      <c r="AB28" s="114"/>
      <c r="AC28" s="116"/>
      <c r="AD28" s="114"/>
      <c r="AE28" s="114">
        <v>3</v>
      </c>
      <c r="AF28" s="114"/>
      <c r="AG28" s="114"/>
      <c r="AH28" s="114">
        <v>2</v>
      </c>
      <c r="AI28" s="114"/>
      <c r="AJ28" s="114"/>
      <c r="AK28" s="21"/>
      <c r="AL28" s="21">
        <v>3</v>
      </c>
      <c r="AM28" s="116">
        <v>2</v>
      </c>
      <c r="AN28" s="21"/>
      <c r="AO28" s="21"/>
      <c r="AP28" s="120"/>
      <c r="AQ28" s="129"/>
      <c r="AR28" s="120"/>
      <c r="AS28" s="21"/>
      <c r="AT28" s="21"/>
      <c r="AU28" s="38"/>
      <c r="AV28" s="21"/>
      <c r="AW28" s="21"/>
      <c r="AX28" s="120">
        <v>3</v>
      </c>
      <c r="AY28" s="114"/>
      <c r="AZ28" s="114"/>
      <c r="BA28" s="95"/>
      <c r="BB28" s="114"/>
      <c r="BC28" s="114"/>
      <c r="BD28" s="114">
        <v>2</v>
      </c>
      <c r="BE28" s="114"/>
      <c r="BF28" s="119"/>
      <c r="BG28" s="118"/>
      <c r="BH28" s="118"/>
      <c r="BI28" s="114">
        <v>2</v>
      </c>
      <c r="BJ28" s="118"/>
      <c r="BK28" s="118"/>
      <c r="BL28" s="118"/>
      <c r="BM28" s="118"/>
      <c r="BN28" s="118"/>
      <c r="BO28" s="118"/>
      <c r="BP28" s="117">
        <v>3</v>
      </c>
      <c r="BQ28" s="237"/>
      <c r="BR28" s="114"/>
      <c r="BS28" s="85"/>
      <c r="BT28" s="114"/>
      <c r="BU28" s="117">
        <v>2</v>
      </c>
      <c r="BV28" s="21"/>
      <c r="BW28" s="21"/>
      <c r="BX28" s="114"/>
      <c r="BY28" s="40"/>
      <c r="BZ28" s="287">
        <v>3</v>
      </c>
      <c r="CA28" s="288">
        <v>3</v>
      </c>
      <c r="CB28" s="285">
        <v>5</v>
      </c>
      <c r="CC28" s="40"/>
      <c r="CD28" s="40"/>
      <c r="CE28" s="40"/>
      <c r="CF28" s="85"/>
      <c r="CG28" s="85"/>
      <c r="CH28" s="40"/>
      <c r="CI28" s="40"/>
      <c r="CJ28" s="126"/>
      <c r="CK28" s="40"/>
      <c r="CL28" s="40"/>
      <c r="CM28" s="40"/>
      <c r="CN28" s="40"/>
      <c r="CO28" s="21"/>
      <c r="CP28" s="40"/>
      <c r="CQ28" s="40"/>
      <c r="CR28" s="126"/>
      <c r="CS28" s="40"/>
      <c r="CT28" s="40"/>
      <c r="CU28" s="40"/>
      <c r="CV28" s="85"/>
      <c r="CW28" s="40"/>
      <c r="CX28" s="40"/>
      <c r="CY28" s="40"/>
      <c r="CZ28" s="41"/>
    </row>
    <row r="29" spans="1:104" ht="12.75">
      <c r="A29" s="18">
        <f t="shared" si="8"/>
        <v>23</v>
      </c>
      <c r="B29" s="49" t="s">
        <v>2</v>
      </c>
      <c r="C29" s="50" t="s">
        <v>3</v>
      </c>
      <c r="D29" s="28">
        <f t="shared" si="6"/>
        <v>37</v>
      </c>
      <c r="E29" s="48">
        <f t="shared" si="7"/>
        <v>15</v>
      </c>
      <c r="F29" s="114"/>
      <c r="G29" s="114"/>
      <c r="H29" s="114"/>
      <c r="I29" s="115"/>
      <c r="J29" s="115"/>
      <c r="K29" s="115"/>
      <c r="L29" s="116"/>
      <c r="M29" s="118"/>
      <c r="N29" s="118"/>
      <c r="O29" s="114"/>
      <c r="P29" s="114"/>
      <c r="Q29" s="114"/>
      <c r="R29" s="114"/>
      <c r="S29" s="115"/>
      <c r="T29" s="116"/>
      <c r="U29" s="256"/>
      <c r="V29" s="114"/>
      <c r="W29" s="118">
        <v>3</v>
      </c>
      <c r="X29" s="118"/>
      <c r="Y29" s="114">
        <v>2</v>
      </c>
      <c r="Z29" s="114"/>
      <c r="AA29" s="114"/>
      <c r="AB29" s="114"/>
      <c r="AC29" s="116"/>
      <c r="AD29" s="114"/>
      <c r="AE29" s="114">
        <v>3</v>
      </c>
      <c r="AF29" s="114"/>
      <c r="AG29" s="114"/>
      <c r="AH29" s="114"/>
      <c r="AI29" s="114"/>
      <c r="AJ29" s="114">
        <v>2</v>
      </c>
      <c r="AK29" s="21"/>
      <c r="AL29" s="21"/>
      <c r="AM29" s="116"/>
      <c r="AN29" s="21"/>
      <c r="AO29" s="21"/>
      <c r="AP29" s="120"/>
      <c r="AQ29" s="129"/>
      <c r="AR29" s="120"/>
      <c r="AS29" s="21"/>
      <c r="AT29" s="21"/>
      <c r="AU29" s="38"/>
      <c r="AV29" s="21">
        <v>3</v>
      </c>
      <c r="AW29" s="21"/>
      <c r="AX29" s="120"/>
      <c r="AY29" s="114"/>
      <c r="AZ29" s="114">
        <v>2</v>
      </c>
      <c r="BA29" s="95"/>
      <c r="BB29" s="114"/>
      <c r="BC29" s="114"/>
      <c r="BD29" s="114"/>
      <c r="BE29" s="114"/>
      <c r="BF29" s="119">
        <v>2</v>
      </c>
      <c r="BG29" s="118"/>
      <c r="BH29" s="118"/>
      <c r="BI29" s="114">
        <v>2</v>
      </c>
      <c r="BJ29" s="118"/>
      <c r="BK29" s="118"/>
      <c r="BL29" s="118"/>
      <c r="BM29" s="118"/>
      <c r="BN29" s="118"/>
      <c r="BO29" s="118"/>
      <c r="BP29" s="117">
        <v>3</v>
      </c>
      <c r="BQ29" s="237">
        <v>2</v>
      </c>
      <c r="BR29" s="114"/>
      <c r="BS29" s="85"/>
      <c r="BT29" s="114"/>
      <c r="BU29" s="117">
        <v>2</v>
      </c>
      <c r="BV29" s="21"/>
      <c r="BW29" s="21"/>
      <c r="BX29" s="114"/>
      <c r="BY29" s="40"/>
      <c r="BZ29" s="287"/>
      <c r="CA29" s="288">
        <v>3</v>
      </c>
      <c r="CB29" s="285">
        <v>5</v>
      </c>
      <c r="CC29" s="40"/>
      <c r="CD29" s="40"/>
      <c r="CE29" s="40"/>
      <c r="CF29" s="85"/>
      <c r="CG29" s="85"/>
      <c r="CH29" s="40">
        <v>2</v>
      </c>
      <c r="CI29" s="40"/>
      <c r="CJ29" s="126"/>
      <c r="CK29" s="40"/>
      <c r="CL29" s="40"/>
      <c r="CM29" s="40">
        <v>1</v>
      </c>
      <c r="CN29" s="40"/>
      <c r="CO29" s="40"/>
      <c r="CP29" s="40"/>
      <c r="CQ29" s="40"/>
      <c r="CR29" s="126"/>
      <c r="CS29" s="40"/>
      <c r="CT29" s="40"/>
      <c r="CU29" s="40"/>
      <c r="CV29" s="40"/>
      <c r="CW29" s="40"/>
      <c r="CX29" s="40"/>
      <c r="CY29" s="40"/>
      <c r="CZ29" s="41"/>
    </row>
    <row r="30" spans="1:104" ht="12.75">
      <c r="A30" s="18">
        <f t="shared" si="8"/>
        <v>24</v>
      </c>
      <c r="B30" s="49" t="s">
        <v>2</v>
      </c>
      <c r="C30" s="50" t="s">
        <v>24</v>
      </c>
      <c r="D30" s="28">
        <f t="shared" si="6"/>
        <v>36</v>
      </c>
      <c r="E30" s="48">
        <f t="shared" si="7"/>
        <v>15</v>
      </c>
      <c r="F30" s="114"/>
      <c r="G30" s="114"/>
      <c r="H30" s="114"/>
      <c r="I30" s="115"/>
      <c r="J30" s="115"/>
      <c r="K30" s="115"/>
      <c r="L30" s="116"/>
      <c r="M30" s="114"/>
      <c r="N30" s="117"/>
      <c r="O30" s="114"/>
      <c r="P30" s="114"/>
      <c r="Q30" s="114"/>
      <c r="R30" s="114"/>
      <c r="S30" s="115"/>
      <c r="T30" s="116"/>
      <c r="U30" s="256"/>
      <c r="V30" s="114"/>
      <c r="W30" s="118">
        <v>3</v>
      </c>
      <c r="X30" s="118"/>
      <c r="Y30" s="114">
        <v>2</v>
      </c>
      <c r="Z30" s="114"/>
      <c r="AA30" s="114">
        <v>2</v>
      </c>
      <c r="AB30" s="114"/>
      <c r="AC30" s="116"/>
      <c r="AD30" s="114"/>
      <c r="AE30" s="114">
        <v>3</v>
      </c>
      <c r="AF30" s="114">
        <v>2</v>
      </c>
      <c r="AG30" s="114"/>
      <c r="AH30" s="114"/>
      <c r="AI30" s="114"/>
      <c r="AJ30" s="114"/>
      <c r="AK30" s="21"/>
      <c r="AL30" s="21"/>
      <c r="AM30" s="116"/>
      <c r="AN30" s="21"/>
      <c r="AO30" s="21"/>
      <c r="AP30" s="120"/>
      <c r="AQ30" s="129"/>
      <c r="AR30" s="120"/>
      <c r="AS30" s="21"/>
      <c r="AT30" s="21"/>
      <c r="AU30" s="38"/>
      <c r="AV30" s="21"/>
      <c r="AW30" s="21"/>
      <c r="AX30" s="120">
        <v>3</v>
      </c>
      <c r="AY30" s="114"/>
      <c r="AZ30" s="114">
        <v>2</v>
      </c>
      <c r="BA30" s="95"/>
      <c r="BB30" s="114"/>
      <c r="BC30" s="114"/>
      <c r="BD30" s="114"/>
      <c r="BE30" s="114"/>
      <c r="BF30" s="119"/>
      <c r="BG30" s="118"/>
      <c r="BH30" s="118"/>
      <c r="BI30" s="114"/>
      <c r="BJ30" s="118"/>
      <c r="BK30" s="118"/>
      <c r="BL30" s="118"/>
      <c r="BM30" s="118"/>
      <c r="BN30" s="118"/>
      <c r="BO30" s="118"/>
      <c r="BP30" s="117">
        <v>3</v>
      </c>
      <c r="BQ30" s="237"/>
      <c r="BR30" s="114"/>
      <c r="BS30" s="85"/>
      <c r="BT30" s="114"/>
      <c r="BU30" s="117">
        <v>2</v>
      </c>
      <c r="BV30" s="21"/>
      <c r="BW30" s="21"/>
      <c r="BX30" s="114"/>
      <c r="BY30" s="40"/>
      <c r="BZ30" s="287">
        <v>3</v>
      </c>
      <c r="CA30" s="288">
        <v>3</v>
      </c>
      <c r="CB30" s="285">
        <v>5</v>
      </c>
      <c r="CC30" s="40"/>
      <c r="CD30" s="40"/>
      <c r="CE30" s="40"/>
      <c r="CF30" s="85"/>
      <c r="CG30" s="40"/>
      <c r="CH30" s="40"/>
      <c r="CI30" s="40"/>
      <c r="CJ30" s="126"/>
      <c r="CK30" s="40">
        <v>1</v>
      </c>
      <c r="CL30" s="40"/>
      <c r="CM30" s="40">
        <v>1</v>
      </c>
      <c r="CN30" s="40"/>
      <c r="CO30" s="40"/>
      <c r="CP30" s="40"/>
      <c r="CQ30" s="40"/>
      <c r="CR30" s="126"/>
      <c r="CS30" s="40"/>
      <c r="CT30" s="40"/>
      <c r="CU30" s="40"/>
      <c r="CV30" s="40"/>
      <c r="CW30" s="40"/>
      <c r="CX30" s="40"/>
      <c r="CY30" s="40"/>
      <c r="CZ30" s="41">
        <v>1</v>
      </c>
    </row>
    <row r="31" spans="1:104" ht="12.75">
      <c r="A31" s="18">
        <f t="shared" si="8"/>
        <v>25</v>
      </c>
      <c r="B31" s="215" t="s">
        <v>156</v>
      </c>
      <c r="C31" s="297" t="s">
        <v>157</v>
      </c>
      <c r="D31" s="28">
        <f t="shared" si="6"/>
        <v>36</v>
      </c>
      <c r="E31" s="48">
        <f t="shared" si="7"/>
        <v>14</v>
      </c>
      <c r="F31" s="114"/>
      <c r="G31" s="114"/>
      <c r="H31" s="114"/>
      <c r="I31" s="115"/>
      <c r="J31" s="115"/>
      <c r="K31" s="115"/>
      <c r="L31" s="116"/>
      <c r="M31" s="118"/>
      <c r="N31" s="118"/>
      <c r="O31" s="114"/>
      <c r="P31" s="114"/>
      <c r="Q31" s="114"/>
      <c r="R31" s="114"/>
      <c r="S31" s="115"/>
      <c r="T31" s="116"/>
      <c r="U31" s="256"/>
      <c r="V31" s="114"/>
      <c r="W31" s="118"/>
      <c r="X31" s="118"/>
      <c r="Y31" s="114"/>
      <c r="Z31" s="114"/>
      <c r="AA31" s="114"/>
      <c r="AB31" s="114"/>
      <c r="AC31" s="116"/>
      <c r="AD31" s="114"/>
      <c r="AE31" s="114"/>
      <c r="AF31" s="114"/>
      <c r="AG31" s="114"/>
      <c r="AH31" s="114"/>
      <c r="AI31" s="114"/>
      <c r="AJ31" s="114">
        <v>2</v>
      </c>
      <c r="AK31" s="21"/>
      <c r="AL31" s="21">
        <v>3</v>
      </c>
      <c r="AM31" s="116"/>
      <c r="AN31" s="21">
        <v>2</v>
      </c>
      <c r="AO31" s="21">
        <v>1</v>
      </c>
      <c r="AP31" s="120">
        <v>2</v>
      </c>
      <c r="AQ31" s="129"/>
      <c r="AR31" s="57"/>
      <c r="AS31" s="21"/>
      <c r="AT31" s="21"/>
      <c r="AU31" s="38"/>
      <c r="AV31" s="21">
        <v>3</v>
      </c>
      <c r="AW31" s="21">
        <v>2</v>
      </c>
      <c r="AX31" s="120"/>
      <c r="AY31" s="114"/>
      <c r="AZ31" s="114"/>
      <c r="BA31" s="95">
        <v>5</v>
      </c>
      <c r="BB31" s="114"/>
      <c r="BC31" s="114"/>
      <c r="BD31" s="114"/>
      <c r="BE31" s="114"/>
      <c r="BF31" s="119">
        <v>2</v>
      </c>
      <c r="BG31" s="118">
        <v>3</v>
      </c>
      <c r="BH31" s="118">
        <v>3</v>
      </c>
      <c r="BI31" s="114">
        <v>2</v>
      </c>
      <c r="BJ31" s="118"/>
      <c r="BK31" s="118"/>
      <c r="BL31" s="118"/>
      <c r="BM31" s="118"/>
      <c r="BN31" s="118"/>
      <c r="BO31" s="118"/>
      <c r="BP31" s="117">
        <v>3</v>
      </c>
      <c r="BQ31" s="237"/>
      <c r="BR31" s="114"/>
      <c r="BS31" s="85"/>
      <c r="BT31" s="114"/>
      <c r="BU31" s="117"/>
      <c r="BV31" s="21"/>
      <c r="BW31" s="21"/>
      <c r="BX31" s="114"/>
      <c r="BY31" s="40"/>
      <c r="BZ31" s="287">
        <v>3</v>
      </c>
      <c r="CA31" s="288"/>
      <c r="CB31" s="285"/>
      <c r="CC31" s="40"/>
      <c r="CD31" s="40"/>
      <c r="CE31" s="40"/>
      <c r="CF31" s="85"/>
      <c r="CG31" s="40"/>
      <c r="CH31" s="40"/>
      <c r="CI31" s="40"/>
      <c r="CJ31" s="126"/>
      <c r="CK31" s="40"/>
      <c r="CL31" s="40"/>
      <c r="CM31" s="40"/>
      <c r="CN31" s="40"/>
      <c r="CO31" s="40"/>
      <c r="CP31" s="40"/>
      <c r="CQ31" s="40"/>
      <c r="CR31" s="126"/>
      <c r="CS31" s="40"/>
      <c r="CT31" s="40"/>
      <c r="CU31" s="40"/>
      <c r="CV31" s="40"/>
      <c r="CW31" s="40"/>
      <c r="CX31" s="40"/>
      <c r="CY31" s="40"/>
      <c r="CZ31" s="41"/>
    </row>
    <row r="32" spans="1:104" ht="12.75">
      <c r="A32" s="18">
        <f t="shared" si="8"/>
        <v>26</v>
      </c>
      <c r="B32" s="49" t="s">
        <v>19</v>
      </c>
      <c r="C32" s="50" t="s">
        <v>20</v>
      </c>
      <c r="D32" s="28">
        <f t="shared" si="6"/>
        <v>33</v>
      </c>
      <c r="E32" s="48">
        <f t="shared" si="7"/>
        <v>12</v>
      </c>
      <c r="F32" s="114"/>
      <c r="G32" s="114"/>
      <c r="H32" s="114"/>
      <c r="I32" s="115"/>
      <c r="J32" s="115"/>
      <c r="K32" s="115"/>
      <c r="L32" s="116"/>
      <c r="M32" s="114"/>
      <c r="N32" s="117"/>
      <c r="O32" s="114"/>
      <c r="P32" s="114"/>
      <c r="Q32" s="114"/>
      <c r="R32" s="114"/>
      <c r="S32" s="115"/>
      <c r="T32" s="116"/>
      <c r="U32" s="256"/>
      <c r="V32" s="114"/>
      <c r="W32" s="118"/>
      <c r="X32" s="118"/>
      <c r="Y32" s="114">
        <v>2</v>
      </c>
      <c r="Z32" s="114"/>
      <c r="AA32" s="114">
        <v>2</v>
      </c>
      <c r="AB32" s="114"/>
      <c r="AC32" s="116">
        <v>3</v>
      </c>
      <c r="AD32" s="114"/>
      <c r="AE32" s="114"/>
      <c r="AF32" s="114"/>
      <c r="AG32" s="114"/>
      <c r="AH32" s="114"/>
      <c r="AI32" s="114"/>
      <c r="AJ32" s="114">
        <v>2</v>
      </c>
      <c r="AK32" s="21"/>
      <c r="AL32" s="21"/>
      <c r="AM32" s="116"/>
      <c r="AN32" s="21"/>
      <c r="AO32" s="21"/>
      <c r="AP32" s="120"/>
      <c r="AQ32" s="129"/>
      <c r="AR32" s="120"/>
      <c r="AS32" s="21"/>
      <c r="AT32" s="21"/>
      <c r="AU32" s="38"/>
      <c r="AV32" s="21"/>
      <c r="AW32" s="21"/>
      <c r="AX32" s="120">
        <v>3</v>
      </c>
      <c r="AY32" s="114"/>
      <c r="AZ32" s="114">
        <v>2</v>
      </c>
      <c r="BA32" s="95"/>
      <c r="BB32" s="114">
        <v>2</v>
      </c>
      <c r="BC32" s="114"/>
      <c r="BD32" s="114"/>
      <c r="BE32" s="114"/>
      <c r="BF32" s="119"/>
      <c r="BG32" s="118"/>
      <c r="BH32" s="118"/>
      <c r="BI32" s="114"/>
      <c r="BJ32" s="118"/>
      <c r="BK32" s="118"/>
      <c r="BL32" s="118"/>
      <c r="BM32" s="118"/>
      <c r="BN32" s="118"/>
      <c r="BO32" s="118"/>
      <c r="BP32" s="117">
        <v>3</v>
      </c>
      <c r="BQ32" s="237"/>
      <c r="BR32" s="114"/>
      <c r="BS32" s="85"/>
      <c r="BT32" s="114"/>
      <c r="BU32" s="117"/>
      <c r="BV32" s="21">
        <v>3</v>
      </c>
      <c r="BW32" s="21"/>
      <c r="BX32" s="114"/>
      <c r="BY32" s="40"/>
      <c r="BZ32" s="287">
        <v>3</v>
      </c>
      <c r="CA32" s="288">
        <v>3</v>
      </c>
      <c r="CB32" s="285">
        <v>5</v>
      </c>
      <c r="CC32" s="40"/>
      <c r="CD32" s="40"/>
      <c r="CE32" s="40"/>
      <c r="CF32" s="85"/>
      <c r="CG32" s="85"/>
      <c r="CH32" s="40"/>
      <c r="CI32" s="40"/>
      <c r="CJ32" s="126"/>
      <c r="CK32" s="40"/>
      <c r="CL32" s="40"/>
      <c r="CM32" s="40"/>
      <c r="CN32" s="40"/>
      <c r="CO32" s="40"/>
      <c r="CP32" s="40"/>
      <c r="CQ32" s="40"/>
      <c r="CR32" s="126"/>
      <c r="CS32" s="40"/>
      <c r="CT32" s="40"/>
      <c r="CU32" s="40"/>
      <c r="CV32" s="40"/>
      <c r="CW32" s="40"/>
      <c r="CX32" s="40"/>
      <c r="CY32" s="40"/>
      <c r="CZ32" s="41"/>
    </row>
    <row r="33" spans="1:104" ht="12.75">
      <c r="A33" s="18">
        <f t="shared" si="8"/>
        <v>27</v>
      </c>
      <c r="B33" s="49" t="s">
        <v>5</v>
      </c>
      <c r="C33" s="50" t="s">
        <v>6</v>
      </c>
      <c r="D33" s="28">
        <f t="shared" si="6"/>
        <v>33</v>
      </c>
      <c r="E33" s="48">
        <f t="shared" si="7"/>
        <v>12</v>
      </c>
      <c r="F33" s="114"/>
      <c r="G33" s="114"/>
      <c r="H33" s="114"/>
      <c r="I33" s="115"/>
      <c r="J33" s="115"/>
      <c r="K33" s="115"/>
      <c r="L33" s="116"/>
      <c r="M33" s="118"/>
      <c r="N33" s="118"/>
      <c r="O33" s="114"/>
      <c r="P33" s="114"/>
      <c r="Q33" s="114"/>
      <c r="R33" s="114"/>
      <c r="S33" s="115"/>
      <c r="T33" s="116"/>
      <c r="U33" s="256"/>
      <c r="V33" s="114"/>
      <c r="W33" s="118">
        <v>3</v>
      </c>
      <c r="X33" s="118"/>
      <c r="Y33" s="114">
        <v>2</v>
      </c>
      <c r="Z33" s="114"/>
      <c r="AA33" s="114"/>
      <c r="AB33" s="114"/>
      <c r="AC33" s="116">
        <v>3</v>
      </c>
      <c r="AD33" s="114"/>
      <c r="AE33" s="114">
        <v>3</v>
      </c>
      <c r="AF33" s="114"/>
      <c r="AG33" s="114"/>
      <c r="AH33" s="114"/>
      <c r="AI33" s="114"/>
      <c r="AJ33" s="114">
        <v>2</v>
      </c>
      <c r="AK33" s="21"/>
      <c r="AL33" s="21">
        <v>3</v>
      </c>
      <c r="AM33" s="116">
        <v>2</v>
      </c>
      <c r="AN33" s="21"/>
      <c r="AO33" s="21"/>
      <c r="AP33" s="120"/>
      <c r="AQ33" s="129"/>
      <c r="AR33" s="57"/>
      <c r="AS33" s="21"/>
      <c r="AT33" s="21">
        <v>2</v>
      </c>
      <c r="AU33" s="38"/>
      <c r="AV33" s="21"/>
      <c r="AW33" s="21"/>
      <c r="AX33" s="120">
        <v>3</v>
      </c>
      <c r="AY33" s="114"/>
      <c r="AZ33" s="114"/>
      <c r="BA33" s="95"/>
      <c r="BB33" s="114"/>
      <c r="BC33" s="114"/>
      <c r="BD33" s="114">
        <v>2</v>
      </c>
      <c r="BE33" s="114"/>
      <c r="BF33" s="119"/>
      <c r="BG33" s="118"/>
      <c r="BH33" s="118"/>
      <c r="BI33" s="114"/>
      <c r="BJ33" s="118"/>
      <c r="BK33" s="118"/>
      <c r="BL33" s="118"/>
      <c r="BM33" s="118"/>
      <c r="BN33" s="118"/>
      <c r="BO33" s="118"/>
      <c r="BP33" s="117"/>
      <c r="BQ33" s="237"/>
      <c r="BR33" s="114"/>
      <c r="BS33" s="85"/>
      <c r="BT33" s="114"/>
      <c r="BU33" s="117"/>
      <c r="BV33" s="21"/>
      <c r="BW33" s="21"/>
      <c r="BX33" s="114"/>
      <c r="BY33" s="40"/>
      <c r="BZ33" s="287"/>
      <c r="CA33" s="288">
        <v>3</v>
      </c>
      <c r="CB33" s="285">
        <v>5</v>
      </c>
      <c r="CC33" s="40"/>
      <c r="CD33" s="40"/>
      <c r="CE33" s="40"/>
      <c r="CF33" s="85"/>
      <c r="CG33" s="40"/>
      <c r="CH33" s="40"/>
      <c r="CI33" s="40"/>
      <c r="CJ33" s="126"/>
      <c r="CK33" s="40"/>
      <c r="CL33" s="40"/>
      <c r="CM33" s="40"/>
      <c r="CN33" s="40"/>
      <c r="CO33" s="40"/>
      <c r="CP33" s="40"/>
      <c r="CQ33" s="40"/>
      <c r="CR33" s="126"/>
      <c r="CS33" s="40"/>
      <c r="CT33" s="40"/>
      <c r="CU33" s="40"/>
      <c r="CV33" s="85"/>
      <c r="CW33" s="40"/>
      <c r="CX33" s="40"/>
      <c r="CY33" s="57"/>
      <c r="CZ33" s="41"/>
    </row>
    <row r="34" spans="1:104" ht="12.75">
      <c r="A34" s="18">
        <f t="shared" si="8"/>
        <v>28</v>
      </c>
      <c r="B34" s="49" t="s">
        <v>25</v>
      </c>
      <c r="C34" s="50" t="s">
        <v>97</v>
      </c>
      <c r="D34" s="28">
        <f t="shared" si="6"/>
        <v>30</v>
      </c>
      <c r="E34" s="48">
        <f t="shared" si="7"/>
        <v>14</v>
      </c>
      <c r="F34" s="114"/>
      <c r="G34" s="114"/>
      <c r="H34" s="114"/>
      <c r="I34" s="115"/>
      <c r="J34" s="115"/>
      <c r="K34" s="115"/>
      <c r="L34" s="116"/>
      <c r="M34" s="114"/>
      <c r="N34" s="117"/>
      <c r="O34" s="114"/>
      <c r="P34" s="114"/>
      <c r="Q34" s="114"/>
      <c r="R34" s="114"/>
      <c r="S34" s="115"/>
      <c r="T34" s="116"/>
      <c r="U34" s="256"/>
      <c r="V34" s="114"/>
      <c r="W34" s="118"/>
      <c r="X34" s="118"/>
      <c r="Y34" s="114"/>
      <c r="Z34" s="114"/>
      <c r="AA34" s="114"/>
      <c r="AB34" s="114"/>
      <c r="AC34" s="116"/>
      <c r="AD34" s="114"/>
      <c r="AE34" s="114"/>
      <c r="AF34" s="114"/>
      <c r="AG34" s="114"/>
      <c r="AH34" s="114"/>
      <c r="AI34" s="114"/>
      <c r="AJ34" s="114">
        <v>2</v>
      </c>
      <c r="AK34" s="21"/>
      <c r="AL34" s="21">
        <v>3</v>
      </c>
      <c r="AM34" s="116"/>
      <c r="AN34" s="21"/>
      <c r="AO34" s="21"/>
      <c r="AP34" s="120"/>
      <c r="AQ34" s="129"/>
      <c r="AR34" s="120"/>
      <c r="AS34" s="21"/>
      <c r="AT34" s="21">
        <v>2</v>
      </c>
      <c r="AU34" s="38"/>
      <c r="AV34" s="21">
        <v>3</v>
      </c>
      <c r="AW34" s="21"/>
      <c r="AX34" s="120"/>
      <c r="AY34" s="114"/>
      <c r="AZ34" s="114">
        <v>2</v>
      </c>
      <c r="BA34" s="95"/>
      <c r="BB34" s="114">
        <v>2</v>
      </c>
      <c r="BC34" s="114"/>
      <c r="BD34" s="114"/>
      <c r="BE34" s="114">
        <v>3</v>
      </c>
      <c r="BF34" s="119"/>
      <c r="BG34" s="118"/>
      <c r="BH34" s="118"/>
      <c r="BI34" s="114">
        <v>2</v>
      </c>
      <c r="BJ34" s="118"/>
      <c r="BK34" s="118"/>
      <c r="BL34" s="118"/>
      <c r="BM34" s="118"/>
      <c r="BN34" s="118"/>
      <c r="BO34" s="118"/>
      <c r="BP34" s="117">
        <v>3</v>
      </c>
      <c r="BQ34" s="237"/>
      <c r="BR34" s="114"/>
      <c r="BS34" s="85"/>
      <c r="BT34" s="114">
        <v>2</v>
      </c>
      <c r="BU34" s="117"/>
      <c r="BV34" s="21"/>
      <c r="BW34" s="21"/>
      <c r="BX34" s="114"/>
      <c r="BY34" s="40"/>
      <c r="BZ34" s="287"/>
      <c r="CA34" s="288">
        <v>3</v>
      </c>
      <c r="CB34" s="285"/>
      <c r="CC34" s="40"/>
      <c r="CD34" s="40"/>
      <c r="CE34" s="40"/>
      <c r="CF34" s="85"/>
      <c r="CG34" s="85">
        <v>1</v>
      </c>
      <c r="CH34" s="40"/>
      <c r="CI34" s="40"/>
      <c r="CJ34" s="126">
        <v>1</v>
      </c>
      <c r="CK34" s="40"/>
      <c r="CL34" s="40"/>
      <c r="CM34" s="40">
        <v>1</v>
      </c>
      <c r="CN34" s="40"/>
      <c r="CO34" s="21"/>
      <c r="CP34" s="40"/>
      <c r="CQ34" s="40"/>
      <c r="CR34" s="126"/>
      <c r="CS34" s="40"/>
      <c r="CT34" s="40"/>
      <c r="CU34" s="40"/>
      <c r="CV34" s="85"/>
      <c r="CW34" s="40"/>
      <c r="CX34" s="40"/>
      <c r="CY34" s="57"/>
      <c r="CZ34" s="41"/>
    </row>
    <row r="35" spans="1:104" ht="12.75">
      <c r="A35" s="18">
        <f t="shared" si="8"/>
        <v>29</v>
      </c>
      <c r="B35" s="49" t="s">
        <v>50</v>
      </c>
      <c r="C35" s="50" t="s">
        <v>36</v>
      </c>
      <c r="D35" s="28">
        <f t="shared" si="6"/>
        <v>30</v>
      </c>
      <c r="E35" s="48">
        <f t="shared" si="7"/>
        <v>14</v>
      </c>
      <c r="F35" s="114"/>
      <c r="G35" s="114"/>
      <c r="H35" s="114"/>
      <c r="I35" s="115"/>
      <c r="J35" s="115"/>
      <c r="K35" s="115"/>
      <c r="L35" s="116"/>
      <c r="M35" s="118"/>
      <c r="N35" s="118"/>
      <c r="O35" s="114"/>
      <c r="P35" s="114">
        <v>2</v>
      </c>
      <c r="Q35" s="114"/>
      <c r="R35" s="114"/>
      <c r="S35" s="115"/>
      <c r="T35" s="116"/>
      <c r="U35" s="256"/>
      <c r="V35" s="114"/>
      <c r="W35" s="118"/>
      <c r="X35" s="118"/>
      <c r="Y35" s="114">
        <v>2</v>
      </c>
      <c r="Z35" s="114"/>
      <c r="AA35" s="114"/>
      <c r="AB35" s="114"/>
      <c r="AC35" s="116"/>
      <c r="AD35" s="114"/>
      <c r="AE35" s="114">
        <v>3</v>
      </c>
      <c r="AF35" s="114"/>
      <c r="AG35" s="114"/>
      <c r="AH35" s="114"/>
      <c r="AI35" s="114"/>
      <c r="AJ35" s="114"/>
      <c r="AK35" s="21">
        <v>2</v>
      </c>
      <c r="AL35" s="21">
        <v>3</v>
      </c>
      <c r="AM35" s="116"/>
      <c r="AN35" s="21"/>
      <c r="AO35" s="21"/>
      <c r="AP35" s="120">
        <v>2</v>
      </c>
      <c r="AQ35" s="129"/>
      <c r="AR35" s="57"/>
      <c r="AS35" s="21"/>
      <c r="AT35" s="21"/>
      <c r="AU35" s="38"/>
      <c r="AV35" s="21"/>
      <c r="AW35" s="21"/>
      <c r="AX35" s="120"/>
      <c r="AY35" s="114"/>
      <c r="AZ35" s="114"/>
      <c r="BA35" s="95"/>
      <c r="BB35" s="114"/>
      <c r="BC35" s="114"/>
      <c r="BD35" s="114"/>
      <c r="BE35" s="114"/>
      <c r="BF35" s="119"/>
      <c r="BG35" s="118"/>
      <c r="BH35" s="118"/>
      <c r="BI35" s="114">
        <v>2</v>
      </c>
      <c r="BJ35" s="118">
        <v>2</v>
      </c>
      <c r="BK35" s="118"/>
      <c r="BL35" s="118"/>
      <c r="BM35" s="118"/>
      <c r="BN35" s="118"/>
      <c r="BO35" s="118"/>
      <c r="BP35" s="117">
        <v>3</v>
      </c>
      <c r="BQ35" s="237"/>
      <c r="BR35" s="114"/>
      <c r="BS35" s="85"/>
      <c r="BT35" s="114">
        <v>2</v>
      </c>
      <c r="BU35" s="117">
        <v>2</v>
      </c>
      <c r="BV35" s="21"/>
      <c r="BW35" s="21"/>
      <c r="BX35" s="114"/>
      <c r="BY35" s="40"/>
      <c r="BZ35" s="287"/>
      <c r="CA35" s="288">
        <v>3</v>
      </c>
      <c r="CB35" s="285"/>
      <c r="CC35" s="40"/>
      <c r="CD35" s="40"/>
      <c r="CE35" s="40"/>
      <c r="CF35" s="85"/>
      <c r="CG35" s="40"/>
      <c r="CH35" s="40"/>
      <c r="CI35" s="40"/>
      <c r="CJ35" s="126">
        <v>1</v>
      </c>
      <c r="CK35" s="40"/>
      <c r="CL35" s="40"/>
      <c r="CM35" s="40">
        <v>1</v>
      </c>
      <c r="CN35" s="40"/>
      <c r="CO35" s="21"/>
      <c r="CP35" s="40"/>
      <c r="CQ35" s="40"/>
      <c r="CR35" s="126"/>
      <c r="CS35" s="40"/>
      <c r="CT35" s="40"/>
      <c r="CU35" s="40"/>
      <c r="CV35" s="40"/>
      <c r="CW35" s="40"/>
      <c r="CX35" s="40"/>
      <c r="CY35" s="40"/>
      <c r="CZ35" s="41"/>
    </row>
    <row r="36" spans="1:104" ht="12.75">
      <c r="A36" s="18">
        <f t="shared" si="8"/>
        <v>30</v>
      </c>
      <c r="B36" s="49" t="s">
        <v>103</v>
      </c>
      <c r="C36" s="50" t="s">
        <v>102</v>
      </c>
      <c r="D36" s="28">
        <f t="shared" si="6"/>
        <v>30</v>
      </c>
      <c r="E36" s="48">
        <f t="shared" si="7"/>
        <v>11</v>
      </c>
      <c r="F36" s="114"/>
      <c r="G36" s="114"/>
      <c r="H36" s="114"/>
      <c r="I36" s="115"/>
      <c r="J36" s="115"/>
      <c r="K36" s="115"/>
      <c r="L36" s="116"/>
      <c r="M36" s="114"/>
      <c r="N36" s="117"/>
      <c r="O36" s="114"/>
      <c r="P36" s="114"/>
      <c r="Q36" s="114">
        <v>2</v>
      </c>
      <c r="R36" s="114"/>
      <c r="S36" s="115"/>
      <c r="T36" s="116"/>
      <c r="U36" s="256">
        <v>5</v>
      </c>
      <c r="V36" s="114"/>
      <c r="W36" s="118"/>
      <c r="X36" s="118"/>
      <c r="Y36" s="114">
        <v>2</v>
      </c>
      <c r="Z36" s="114"/>
      <c r="AA36" s="114"/>
      <c r="AB36" s="114"/>
      <c r="AC36" s="116"/>
      <c r="AD36" s="114"/>
      <c r="AE36" s="114"/>
      <c r="AF36" s="114"/>
      <c r="AG36" s="114"/>
      <c r="AH36" s="114"/>
      <c r="AI36" s="114"/>
      <c r="AJ36" s="114"/>
      <c r="AK36" s="21"/>
      <c r="AL36" s="21">
        <v>3</v>
      </c>
      <c r="AM36" s="116"/>
      <c r="AN36" s="21"/>
      <c r="AO36" s="21"/>
      <c r="AP36" s="120">
        <v>2</v>
      </c>
      <c r="AQ36" s="129"/>
      <c r="AR36" s="57">
        <v>2</v>
      </c>
      <c r="AS36" s="21"/>
      <c r="AT36" s="21">
        <v>2</v>
      </c>
      <c r="AU36" s="38"/>
      <c r="AV36" s="21"/>
      <c r="AW36" s="21"/>
      <c r="AX36" s="120"/>
      <c r="AY36" s="114"/>
      <c r="AZ36" s="298"/>
      <c r="BA36" s="95">
        <v>5</v>
      </c>
      <c r="BB36" s="114"/>
      <c r="BC36" s="114"/>
      <c r="BD36" s="114"/>
      <c r="BE36" s="114"/>
      <c r="BF36" s="119"/>
      <c r="BG36" s="118"/>
      <c r="BH36" s="118"/>
      <c r="BI36" s="114"/>
      <c r="BJ36" s="118"/>
      <c r="BK36" s="118"/>
      <c r="BL36" s="118"/>
      <c r="BM36" s="118"/>
      <c r="BN36" s="118"/>
      <c r="BO36" s="118"/>
      <c r="BP36" s="117"/>
      <c r="BQ36" s="237"/>
      <c r="BR36" s="114"/>
      <c r="BS36" s="85"/>
      <c r="BT36" s="114"/>
      <c r="BU36" s="117"/>
      <c r="BV36" s="21"/>
      <c r="BW36" s="21"/>
      <c r="BX36" s="114"/>
      <c r="BY36" s="40"/>
      <c r="BZ36" s="287"/>
      <c r="CA36" s="288">
        <v>3</v>
      </c>
      <c r="CB36" s="285"/>
      <c r="CC36" s="40">
        <v>2</v>
      </c>
      <c r="CD36" s="40"/>
      <c r="CE36" s="40"/>
      <c r="CF36" s="85"/>
      <c r="CG36" s="40"/>
      <c r="CH36" s="40"/>
      <c r="CI36" s="40">
        <v>2</v>
      </c>
      <c r="CJ36" s="126"/>
      <c r="CK36" s="40"/>
      <c r="CL36" s="40"/>
      <c r="CM36" s="40"/>
      <c r="CN36" s="40"/>
      <c r="CO36" s="40"/>
      <c r="CP36" s="40"/>
      <c r="CQ36" s="40"/>
      <c r="CR36" s="126"/>
      <c r="CS36" s="40"/>
      <c r="CT36" s="40"/>
      <c r="CU36" s="40"/>
      <c r="CV36" s="40"/>
      <c r="CW36" s="40"/>
      <c r="CX36" s="40"/>
      <c r="CY36" s="40"/>
      <c r="CZ36" s="41"/>
    </row>
    <row r="37" spans="1:104" ht="12.75">
      <c r="A37" s="18">
        <f t="shared" si="8"/>
        <v>31</v>
      </c>
      <c r="B37" s="49" t="s">
        <v>113</v>
      </c>
      <c r="C37" s="50" t="s">
        <v>114</v>
      </c>
      <c r="D37" s="28">
        <f t="shared" si="6"/>
        <v>28</v>
      </c>
      <c r="E37" s="48">
        <f t="shared" si="7"/>
        <v>10</v>
      </c>
      <c r="F37" s="114"/>
      <c r="G37" s="114"/>
      <c r="H37" s="114"/>
      <c r="I37" s="115"/>
      <c r="J37" s="115"/>
      <c r="K37" s="115"/>
      <c r="L37" s="116"/>
      <c r="M37" s="118"/>
      <c r="N37" s="118"/>
      <c r="O37" s="114"/>
      <c r="P37" s="114"/>
      <c r="Q37" s="114"/>
      <c r="R37" s="114"/>
      <c r="S37" s="115"/>
      <c r="T37" s="116"/>
      <c r="U37" s="256"/>
      <c r="V37" s="114"/>
      <c r="W37" s="118"/>
      <c r="X37" s="118"/>
      <c r="Y37" s="114"/>
      <c r="Z37" s="114"/>
      <c r="AA37" s="114"/>
      <c r="AB37" s="114"/>
      <c r="AC37" s="116"/>
      <c r="AD37" s="114"/>
      <c r="AE37" s="114"/>
      <c r="AF37" s="114"/>
      <c r="AG37" s="114"/>
      <c r="AH37" s="114">
        <v>2</v>
      </c>
      <c r="AI37" s="114"/>
      <c r="AJ37" s="114"/>
      <c r="AK37" s="21"/>
      <c r="AL37" s="21">
        <v>3</v>
      </c>
      <c r="AM37" s="116">
        <v>2</v>
      </c>
      <c r="AN37" s="21"/>
      <c r="AO37" s="21"/>
      <c r="AP37" s="120"/>
      <c r="AQ37" s="129"/>
      <c r="AR37" s="57"/>
      <c r="AS37" s="21"/>
      <c r="AT37" s="21"/>
      <c r="AU37" s="38"/>
      <c r="AV37" s="21"/>
      <c r="AW37" s="21"/>
      <c r="AX37" s="120">
        <v>3</v>
      </c>
      <c r="AY37" s="114"/>
      <c r="AZ37" s="114"/>
      <c r="BA37" s="95"/>
      <c r="BB37" s="114"/>
      <c r="BC37" s="114"/>
      <c r="BD37" s="114"/>
      <c r="BE37" s="114"/>
      <c r="BF37" s="119"/>
      <c r="BG37" s="118"/>
      <c r="BH37" s="118"/>
      <c r="BI37" s="114">
        <v>2</v>
      </c>
      <c r="BJ37" s="118"/>
      <c r="BK37" s="118"/>
      <c r="BL37" s="118"/>
      <c r="BM37" s="118"/>
      <c r="BN37" s="118"/>
      <c r="BO37" s="118"/>
      <c r="BP37" s="117">
        <v>3</v>
      </c>
      <c r="BQ37" s="237"/>
      <c r="BR37" s="114"/>
      <c r="BS37" s="85"/>
      <c r="BT37" s="114"/>
      <c r="BU37" s="117">
        <v>2</v>
      </c>
      <c r="BV37" s="21"/>
      <c r="BW37" s="21"/>
      <c r="BX37" s="114"/>
      <c r="BY37" s="40"/>
      <c r="BZ37" s="287">
        <v>3</v>
      </c>
      <c r="CA37" s="288">
        <v>3</v>
      </c>
      <c r="CB37" s="285">
        <v>5</v>
      </c>
      <c r="CC37" s="40"/>
      <c r="CD37" s="40"/>
      <c r="CE37" s="40"/>
      <c r="CF37" s="85"/>
      <c r="CG37" s="40"/>
      <c r="CH37" s="40"/>
      <c r="CI37" s="40"/>
      <c r="CJ37" s="126"/>
      <c r="CK37" s="40"/>
      <c r="CL37" s="40"/>
      <c r="CM37" s="40"/>
      <c r="CN37" s="40"/>
      <c r="CO37" s="40"/>
      <c r="CP37" s="40"/>
      <c r="CQ37" s="40"/>
      <c r="CR37" s="126"/>
      <c r="CS37" s="40"/>
      <c r="CT37" s="40"/>
      <c r="CU37" s="40"/>
      <c r="CV37" s="40"/>
      <c r="CW37" s="40"/>
      <c r="CX37" s="40"/>
      <c r="CY37" s="40"/>
      <c r="CZ37" s="41"/>
    </row>
    <row r="38" spans="1:104" ht="12.75">
      <c r="A38" s="18">
        <f t="shared" si="8"/>
        <v>32</v>
      </c>
      <c r="B38" s="49" t="s">
        <v>37</v>
      </c>
      <c r="C38" s="50" t="s">
        <v>120</v>
      </c>
      <c r="D38" s="28">
        <f t="shared" si="6"/>
        <v>28</v>
      </c>
      <c r="E38" s="48">
        <f t="shared" si="7"/>
        <v>10</v>
      </c>
      <c r="F38" s="114"/>
      <c r="G38" s="114"/>
      <c r="H38" s="114">
        <v>3</v>
      </c>
      <c r="I38" s="115"/>
      <c r="J38" s="115"/>
      <c r="K38" s="115"/>
      <c r="L38" s="116"/>
      <c r="M38" s="114"/>
      <c r="N38" s="117"/>
      <c r="O38" s="114"/>
      <c r="P38" s="114"/>
      <c r="Q38" s="114">
        <v>2</v>
      </c>
      <c r="R38" s="114"/>
      <c r="S38" s="115"/>
      <c r="T38" s="116"/>
      <c r="U38" s="256"/>
      <c r="V38" s="114"/>
      <c r="W38" s="118"/>
      <c r="X38" s="118"/>
      <c r="Y38" s="114"/>
      <c r="Z38" s="114"/>
      <c r="AA38" s="114"/>
      <c r="AB38" s="114"/>
      <c r="AC38" s="116"/>
      <c r="AD38" s="114"/>
      <c r="AE38" s="114"/>
      <c r="AF38" s="114"/>
      <c r="AG38" s="114"/>
      <c r="AH38" s="114"/>
      <c r="AI38" s="114"/>
      <c r="AJ38" s="114"/>
      <c r="AK38" s="21"/>
      <c r="AL38" s="21"/>
      <c r="AM38" s="116"/>
      <c r="AN38" s="21"/>
      <c r="AO38" s="21"/>
      <c r="AP38" s="120"/>
      <c r="AQ38" s="129">
        <v>5</v>
      </c>
      <c r="AR38" s="120"/>
      <c r="AS38" s="21"/>
      <c r="AT38" s="21"/>
      <c r="AU38" s="38"/>
      <c r="AV38" s="21">
        <v>3</v>
      </c>
      <c r="AW38" s="21"/>
      <c r="AX38" s="120">
        <v>3</v>
      </c>
      <c r="AY38" s="114"/>
      <c r="AZ38" s="114">
        <v>2</v>
      </c>
      <c r="BA38" s="95"/>
      <c r="BB38" s="114"/>
      <c r="BC38" s="114"/>
      <c r="BD38" s="114"/>
      <c r="BE38" s="114"/>
      <c r="BF38" s="119"/>
      <c r="BG38" s="118">
        <v>3</v>
      </c>
      <c r="BH38" s="118">
        <v>3</v>
      </c>
      <c r="BI38" s="114"/>
      <c r="BJ38" s="118"/>
      <c r="BK38" s="118"/>
      <c r="BL38" s="118"/>
      <c r="BM38" s="118"/>
      <c r="BN38" s="118"/>
      <c r="BO38" s="118"/>
      <c r="BP38" s="117"/>
      <c r="BQ38" s="237"/>
      <c r="BR38" s="114"/>
      <c r="BS38" s="85"/>
      <c r="BT38" s="114"/>
      <c r="BU38" s="117"/>
      <c r="BV38" s="21"/>
      <c r="BW38" s="21"/>
      <c r="BX38" s="114"/>
      <c r="BY38" s="40"/>
      <c r="BZ38" s="287"/>
      <c r="CA38" s="288">
        <v>3</v>
      </c>
      <c r="CB38" s="285"/>
      <c r="CC38" s="40"/>
      <c r="CD38" s="40"/>
      <c r="CE38" s="40"/>
      <c r="CF38" s="85"/>
      <c r="CG38" s="40"/>
      <c r="CH38" s="40"/>
      <c r="CI38" s="40"/>
      <c r="CJ38" s="126"/>
      <c r="CK38" s="40"/>
      <c r="CL38" s="40">
        <v>1</v>
      </c>
      <c r="CM38" s="40"/>
      <c r="CN38" s="40"/>
      <c r="CO38" s="40"/>
      <c r="CP38" s="40"/>
      <c r="CQ38" s="40"/>
      <c r="CR38" s="126"/>
      <c r="CS38" s="40"/>
      <c r="CT38" s="40"/>
      <c r="CU38" s="40"/>
      <c r="CV38" s="40"/>
      <c r="CW38" s="40"/>
      <c r="CX38" s="40"/>
      <c r="CY38" s="40"/>
      <c r="CZ38" s="41"/>
    </row>
    <row r="39" spans="1:104" ht="12.75">
      <c r="A39" s="18">
        <f t="shared" si="8"/>
        <v>33</v>
      </c>
      <c r="B39" s="13" t="s">
        <v>49</v>
      </c>
      <c r="C39" s="249" t="s">
        <v>27</v>
      </c>
      <c r="D39" s="28">
        <f t="shared" si="6"/>
        <v>26</v>
      </c>
      <c r="E39" s="48">
        <f t="shared" si="7"/>
        <v>11</v>
      </c>
      <c r="F39" s="114"/>
      <c r="G39" s="114"/>
      <c r="H39" s="114"/>
      <c r="I39" s="115"/>
      <c r="J39" s="115"/>
      <c r="K39" s="115"/>
      <c r="L39" s="116"/>
      <c r="M39" s="118"/>
      <c r="N39" s="117"/>
      <c r="O39" s="114"/>
      <c r="P39" s="114"/>
      <c r="Q39" s="114"/>
      <c r="R39" s="114"/>
      <c r="S39" s="115"/>
      <c r="T39" s="116"/>
      <c r="U39" s="256"/>
      <c r="V39" s="114"/>
      <c r="W39" s="118"/>
      <c r="X39" s="118"/>
      <c r="Y39" s="114"/>
      <c r="Z39" s="114"/>
      <c r="AA39" s="114"/>
      <c r="AB39" s="114"/>
      <c r="AC39" s="116"/>
      <c r="AD39" s="114"/>
      <c r="AE39" s="114"/>
      <c r="AF39" s="114"/>
      <c r="AG39" s="114">
        <v>3</v>
      </c>
      <c r="AH39" s="114"/>
      <c r="AI39" s="114"/>
      <c r="AJ39" s="114"/>
      <c r="AK39" s="21"/>
      <c r="AL39" s="21">
        <v>3</v>
      </c>
      <c r="AM39" s="116"/>
      <c r="AN39" s="21">
        <v>2</v>
      </c>
      <c r="AO39" s="21"/>
      <c r="AP39" s="114"/>
      <c r="AQ39" s="95"/>
      <c r="AR39" s="21">
        <v>2</v>
      </c>
      <c r="AS39" s="21"/>
      <c r="AT39" s="21"/>
      <c r="AU39" s="38"/>
      <c r="AV39" s="21"/>
      <c r="AW39" s="21"/>
      <c r="AX39" s="120"/>
      <c r="AY39" s="114"/>
      <c r="AZ39" s="114"/>
      <c r="BA39" s="95"/>
      <c r="BB39" s="114"/>
      <c r="BC39" s="114"/>
      <c r="BD39" s="114"/>
      <c r="BE39" s="114"/>
      <c r="BF39" s="119">
        <v>2</v>
      </c>
      <c r="BG39" s="118"/>
      <c r="BH39" s="118"/>
      <c r="BI39" s="114"/>
      <c r="BJ39" s="118">
        <v>2</v>
      </c>
      <c r="BK39" s="118"/>
      <c r="BL39" s="118">
        <v>2</v>
      </c>
      <c r="BM39" s="118"/>
      <c r="BN39" s="118"/>
      <c r="BO39" s="118"/>
      <c r="BP39" s="117">
        <v>3</v>
      </c>
      <c r="BQ39" s="237"/>
      <c r="BR39" s="114"/>
      <c r="BS39" s="85"/>
      <c r="BT39" s="114"/>
      <c r="BU39" s="117"/>
      <c r="BV39" s="21"/>
      <c r="BW39" s="21"/>
      <c r="BX39" s="114">
        <v>2</v>
      </c>
      <c r="BY39" s="40"/>
      <c r="BZ39" s="287"/>
      <c r="CA39" s="288">
        <v>3</v>
      </c>
      <c r="CB39" s="285"/>
      <c r="CC39" s="40">
        <v>2</v>
      </c>
      <c r="CD39" s="40"/>
      <c r="CE39" s="40"/>
      <c r="CF39" s="85"/>
      <c r="CG39" s="40"/>
      <c r="CH39" s="40"/>
      <c r="CI39" s="40"/>
      <c r="CJ39" s="126"/>
      <c r="CK39" s="40"/>
      <c r="CL39" s="40"/>
      <c r="CM39" s="40"/>
      <c r="CN39" s="40"/>
      <c r="CO39" s="21"/>
      <c r="CP39" s="40"/>
      <c r="CQ39" s="40"/>
      <c r="CR39" s="126"/>
      <c r="CS39" s="40"/>
      <c r="CT39" s="40"/>
      <c r="CU39" s="40"/>
      <c r="CV39" s="40"/>
      <c r="CW39" s="40"/>
      <c r="CX39" s="40"/>
      <c r="CY39" s="40"/>
      <c r="CZ39" s="41"/>
    </row>
    <row r="40" spans="1:104" ht="12.75">
      <c r="A40" s="18">
        <f t="shared" si="8"/>
        <v>34</v>
      </c>
      <c r="B40" s="13" t="s">
        <v>60</v>
      </c>
      <c r="C40" s="249" t="s">
        <v>8</v>
      </c>
      <c r="D40" s="28">
        <f t="shared" si="6"/>
        <v>26</v>
      </c>
      <c r="E40" s="48">
        <f t="shared" si="7"/>
        <v>10</v>
      </c>
      <c r="F40" s="114"/>
      <c r="G40" s="114"/>
      <c r="H40" s="114"/>
      <c r="I40" s="115"/>
      <c r="J40" s="115"/>
      <c r="K40" s="115"/>
      <c r="L40" s="116"/>
      <c r="M40" s="118"/>
      <c r="N40" s="117"/>
      <c r="O40" s="114"/>
      <c r="P40" s="114"/>
      <c r="Q40" s="114"/>
      <c r="R40" s="114"/>
      <c r="S40" s="115"/>
      <c r="T40" s="116"/>
      <c r="U40" s="256"/>
      <c r="V40" s="114"/>
      <c r="W40" s="118"/>
      <c r="X40" s="118"/>
      <c r="Y40" s="114"/>
      <c r="Z40" s="114"/>
      <c r="AA40" s="114"/>
      <c r="AB40" s="114"/>
      <c r="AC40" s="116"/>
      <c r="AD40" s="114"/>
      <c r="AE40" s="114"/>
      <c r="AF40" s="114"/>
      <c r="AG40" s="114"/>
      <c r="AH40" s="114"/>
      <c r="AI40" s="114">
        <v>3</v>
      </c>
      <c r="AJ40" s="114">
        <v>2</v>
      </c>
      <c r="AK40" s="21">
        <v>2</v>
      </c>
      <c r="AL40" s="21">
        <v>3</v>
      </c>
      <c r="AM40" s="116"/>
      <c r="AN40" s="21"/>
      <c r="AO40" s="21"/>
      <c r="AP40" s="120"/>
      <c r="AQ40" s="129"/>
      <c r="AR40" s="120"/>
      <c r="AS40" s="21"/>
      <c r="AT40" s="21"/>
      <c r="AU40" s="38"/>
      <c r="AV40" s="21">
        <v>3</v>
      </c>
      <c r="AW40" s="21"/>
      <c r="AX40" s="120"/>
      <c r="AY40" s="114"/>
      <c r="AZ40" s="114">
        <v>2</v>
      </c>
      <c r="BA40" s="95"/>
      <c r="BB40" s="114"/>
      <c r="BC40" s="114"/>
      <c r="BD40" s="114"/>
      <c r="BE40" s="114">
        <v>3</v>
      </c>
      <c r="BF40" s="119"/>
      <c r="BG40" s="118">
        <v>3</v>
      </c>
      <c r="BH40" s="118"/>
      <c r="BI40" s="114">
        <v>2</v>
      </c>
      <c r="BJ40" s="118"/>
      <c r="BK40" s="118"/>
      <c r="BL40" s="118"/>
      <c r="BM40" s="118"/>
      <c r="BN40" s="118"/>
      <c r="BO40" s="118"/>
      <c r="BP40" s="117"/>
      <c r="BQ40" s="237"/>
      <c r="BR40" s="114"/>
      <c r="BS40" s="85"/>
      <c r="BT40" s="114"/>
      <c r="BU40" s="117"/>
      <c r="BV40" s="21"/>
      <c r="BW40" s="21"/>
      <c r="BX40" s="114"/>
      <c r="BY40" s="40"/>
      <c r="BZ40" s="287"/>
      <c r="CA40" s="288">
        <v>3</v>
      </c>
      <c r="CB40" s="285"/>
      <c r="CC40" s="40"/>
      <c r="CD40" s="40"/>
      <c r="CE40" s="40"/>
      <c r="CF40" s="85"/>
      <c r="CG40" s="85"/>
      <c r="CH40" s="40"/>
      <c r="CI40" s="40"/>
      <c r="CJ40" s="126"/>
      <c r="CK40" s="40"/>
      <c r="CL40" s="40"/>
      <c r="CM40" s="40"/>
      <c r="CN40" s="40"/>
      <c r="CO40" s="21"/>
      <c r="CP40" s="40"/>
      <c r="CQ40" s="40"/>
      <c r="CR40" s="126"/>
      <c r="CS40" s="40"/>
      <c r="CT40" s="40"/>
      <c r="CU40" s="40"/>
      <c r="CV40" s="40"/>
      <c r="CW40" s="40"/>
      <c r="CX40" s="40"/>
      <c r="CY40" s="40"/>
      <c r="CZ40" s="41"/>
    </row>
    <row r="41" spans="1:104" ht="12.75">
      <c r="A41" s="18">
        <f t="shared" si="8"/>
        <v>35</v>
      </c>
      <c r="B41" s="49" t="s">
        <v>69</v>
      </c>
      <c r="C41" s="50" t="s">
        <v>152</v>
      </c>
      <c r="D41" s="28">
        <f t="shared" si="6"/>
        <v>25</v>
      </c>
      <c r="E41" s="48">
        <f t="shared" si="7"/>
        <v>10</v>
      </c>
      <c r="F41" s="114"/>
      <c r="G41" s="114"/>
      <c r="H41" s="114"/>
      <c r="I41" s="115"/>
      <c r="J41" s="115"/>
      <c r="K41" s="115"/>
      <c r="L41" s="116"/>
      <c r="M41" s="114"/>
      <c r="N41" s="117"/>
      <c r="O41" s="114"/>
      <c r="P41" s="114"/>
      <c r="Q41" s="114"/>
      <c r="R41" s="114">
        <v>1</v>
      </c>
      <c r="S41" s="115"/>
      <c r="T41" s="116"/>
      <c r="U41" s="256"/>
      <c r="V41" s="114"/>
      <c r="W41" s="118"/>
      <c r="X41" s="118"/>
      <c r="Y41" s="114"/>
      <c r="Z41" s="114"/>
      <c r="AA41" s="114"/>
      <c r="AB41" s="114"/>
      <c r="AC41" s="116">
        <v>3</v>
      </c>
      <c r="AD41" s="114"/>
      <c r="AE41" s="114"/>
      <c r="AF41" s="114">
        <v>2</v>
      </c>
      <c r="AG41" s="114"/>
      <c r="AH41" s="114"/>
      <c r="AI41" s="114"/>
      <c r="AJ41" s="114"/>
      <c r="AK41" s="21"/>
      <c r="AL41" s="21">
        <v>3</v>
      </c>
      <c r="AM41" s="116"/>
      <c r="AN41" s="21"/>
      <c r="AO41" s="21"/>
      <c r="AP41" s="120"/>
      <c r="AQ41" s="129"/>
      <c r="AR41" s="57"/>
      <c r="AS41" s="21"/>
      <c r="AT41" s="21">
        <v>2</v>
      </c>
      <c r="AU41" s="38"/>
      <c r="AV41" s="21"/>
      <c r="AW41" s="21"/>
      <c r="AX41" s="120">
        <v>3</v>
      </c>
      <c r="AY41" s="114"/>
      <c r="AZ41" s="114"/>
      <c r="BA41" s="95"/>
      <c r="BB41" s="114"/>
      <c r="BC41" s="114"/>
      <c r="BD41" s="114"/>
      <c r="BE41" s="114"/>
      <c r="BF41" s="119"/>
      <c r="BG41" s="118"/>
      <c r="BH41" s="118"/>
      <c r="BI41" s="114">
        <v>2</v>
      </c>
      <c r="BJ41" s="118"/>
      <c r="BK41" s="118"/>
      <c r="BL41" s="118"/>
      <c r="BM41" s="118"/>
      <c r="BN41" s="118"/>
      <c r="BO41" s="118"/>
      <c r="BP41" s="117">
        <v>3</v>
      </c>
      <c r="BQ41" s="237"/>
      <c r="BR41" s="114"/>
      <c r="BS41" s="85"/>
      <c r="BT41" s="114"/>
      <c r="BU41" s="117"/>
      <c r="BV41" s="21">
        <v>3</v>
      </c>
      <c r="BW41" s="21"/>
      <c r="BX41" s="114"/>
      <c r="BY41" s="40"/>
      <c r="BZ41" s="287"/>
      <c r="CA41" s="288">
        <v>3</v>
      </c>
      <c r="CB41" s="285"/>
      <c r="CC41" s="40"/>
      <c r="CD41" s="40"/>
      <c r="CE41" s="40"/>
      <c r="CF41" s="85"/>
      <c r="CG41" s="40"/>
      <c r="CH41" s="40"/>
      <c r="CI41" s="40"/>
      <c r="CJ41" s="126"/>
      <c r="CK41" s="40"/>
      <c r="CL41" s="40"/>
      <c r="CM41" s="40"/>
      <c r="CN41" s="40"/>
      <c r="CO41" s="21"/>
      <c r="CP41" s="40"/>
      <c r="CQ41" s="40"/>
      <c r="CR41" s="126"/>
      <c r="CS41" s="40"/>
      <c r="CT41" s="40"/>
      <c r="CU41" s="40"/>
      <c r="CV41" s="85"/>
      <c r="CW41" s="40"/>
      <c r="CX41" s="40"/>
      <c r="CY41" s="40"/>
      <c r="CZ41" s="41"/>
    </row>
    <row r="42" spans="1:104" ht="12.75">
      <c r="A42" s="18">
        <f t="shared" si="8"/>
        <v>36</v>
      </c>
      <c r="B42" s="49" t="s">
        <v>154</v>
      </c>
      <c r="C42" s="50" t="s">
        <v>155</v>
      </c>
      <c r="D42" s="28">
        <f t="shared" si="6"/>
        <v>23</v>
      </c>
      <c r="E42" s="48">
        <f t="shared" si="7"/>
        <v>13</v>
      </c>
      <c r="F42" s="114"/>
      <c r="G42" s="114"/>
      <c r="H42" s="114"/>
      <c r="I42" s="115"/>
      <c r="J42" s="115"/>
      <c r="K42" s="115"/>
      <c r="L42" s="116"/>
      <c r="M42" s="118"/>
      <c r="N42" s="117"/>
      <c r="O42" s="114"/>
      <c r="P42" s="114"/>
      <c r="Q42" s="114"/>
      <c r="R42" s="114"/>
      <c r="S42" s="115"/>
      <c r="T42" s="116">
        <v>1</v>
      </c>
      <c r="U42" s="256"/>
      <c r="V42" s="114"/>
      <c r="W42" s="118"/>
      <c r="X42" s="118"/>
      <c r="Y42" s="114"/>
      <c r="Z42" s="114"/>
      <c r="AA42" s="114"/>
      <c r="AB42" s="114"/>
      <c r="AC42" s="116">
        <v>3</v>
      </c>
      <c r="AD42" s="114"/>
      <c r="AE42" s="114"/>
      <c r="AF42" s="114"/>
      <c r="AG42" s="114"/>
      <c r="AH42" s="114"/>
      <c r="AI42" s="114"/>
      <c r="AJ42" s="114"/>
      <c r="AK42" s="21"/>
      <c r="AL42" s="21"/>
      <c r="AM42" s="116"/>
      <c r="AN42" s="21">
        <v>2</v>
      </c>
      <c r="AO42" s="21"/>
      <c r="AP42" s="120"/>
      <c r="AQ42" s="129"/>
      <c r="AR42" s="120">
        <v>2</v>
      </c>
      <c r="AS42" s="21">
        <v>1</v>
      </c>
      <c r="AT42" s="21"/>
      <c r="AU42" s="38"/>
      <c r="AV42" s="21"/>
      <c r="AW42" s="21"/>
      <c r="AX42" s="120"/>
      <c r="AY42" s="114"/>
      <c r="AZ42" s="114">
        <v>2</v>
      </c>
      <c r="BA42" s="95"/>
      <c r="BB42" s="114"/>
      <c r="BC42" s="114"/>
      <c r="BD42" s="114">
        <v>2</v>
      </c>
      <c r="BE42" s="114"/>
      <c r="BF42" s="119">
        <v>2</v>
      </c>
      <c r="BG42" s="118"/>
      <c r="BH42" s="118"/>
      <c r="BI42" s="114">
        <v>2</v>
      </c>
      <c r="BJ42" s="118"/>
      <c r="BK42" s="118"/>
      <c r="BL42" s="118"/>
      <c r="BM42" s="118"/>
      <c r="BN42" s="118"/>
      <c r="BO42" s="118"/>
      <c r="BP42" s="117"/>
      <c r="BQ42" s="237"/>
      <c r="BR42" s="114"/>
      <c r="BS42" s="85"/>
      <c r="BT42" s="114"/>
      <c r="BU42" s="117"/>
      <c r="BV42" s="21"/>
      <c r="BW42" s="21"/>
      <c r="BX42" s="114"/>
      <c r="BY42" s="40">
        <v>1</v>
      </c>
      <c r="BZ42" s="287"/>
      <c r="CA42" s="288">
        <v>3</v>
      </c>
      <c r="CB42" s="285"/>
      <c r="CC42" s="40"/>
      <c r="CD42" s="40"/>
      <c r="CE42" s="40"/>
      <c r="CF42" s="85"/>
      <c r="CG42" s="85"/>
      <c r="CH42" s="40"/>
      <c r="CI42" s="40"/>
      <c r="CJ42" s="126"/>
      <c r="CK42" s="40">
        <v>1</v>
      </c>
      <c r="CL42" s="40"/>
      <c r="CM42" s="40">
        <v>1</v>
      </c>
      <c r="CN42" s="40"/>
      <c r="CO42" s="21"/>
      <c r="CP42" s="40"/>
      <c r="CQ42" s="40"/>
      <c r="CR42" s="126"/>
      <c r="CS42" s="40"/>
      <c r="CT42" s="40"/>
      <c r="CU42" s="40"/>
      <c r="CV42" s="85"/>
      <c r="CW42" s="40"/>
      <c r="CX42" s="40"/>
      <c r="CY42" s="57"/>
      <c r="CZ42" s="41"/>
    </row>
    <row r="43" spans="1:104" ht="12.75">
      <c r="A43" s="18">
        <f t="shared" si="8"/>
        <v>37</v>
      </c>
      <c r="B43" s="49" t="s">
        <v>1</v>
      </c>
      <c r="C43" s="50" t="s">
        <v>0</v>
      </c>
      <c r="D43" s="28">
        <f t="shared" si="6"/>
        <v>23</v>
      </c>
      <c r="E43" s="48">
        <f t="shared" si="7"/>
        <v>9</v>
      </c>
      <c r="F43" s="114"/>
      <c r="G43" s="114"/>
      <c r="H43" s="114"/>
      <c r="I43" s="115"/>
      <c r="J43" s="115"/>
      <c r="K43" s="115"/>
      <c r="L43" s="116"/>
      <c r="M43" s="118"/>
      <c r="N43" s="118"/>
      <c r="O43" s="114"/>
      <c r="P43" s="114"/>
      <c r="Q43" s="114"/>
      <c r="R43" s="114"/>
      <c r="S43" s="115"/>
      <c r="T43" s="116"/>
      <c r="U43" s="256"/>
      <c r="V43" s="114"/>
      <c r="W43" s="118"/>
      <c r="X43" s="118"/>
      <c r="Y43" s="114"/>
      <c r="Z43" s="114"/>
      <c r="AA43" s="114"/>
      <c r="AB43" s="114"/>
      <c r="AC43" s="116"/>
      <c r="AD43" s="114"/>
      <c r="AE43" s="114"/>
      <c r="AF43" s="114"/>
      <c r="AG43" s="114"/>
      <c r="AH43" s="114"/>
      <c r="AI43" s="114"/>
      <c r="AJ43" s="114"/>
      <c r="AK43" s="21"/>
      <c r="AL43" s="21"/>
      <c r="AM43" s="116"/>
      <c r="AN43" s="21"/>
      <c r="AO43" s="21"/>
      <c r="AP43" s="120"/>
      <c r="AQ43" s="129"/>
      <c r="AR43" s="57"/>
      <c r="AS43" s="21"/>
      <c r="AT43" s="21"/>
      <c r="AU43" s="38"/>
      <c r="AV43" s="21"/>
      <c r="AW43" s="21"/>
      <c r="AX43" s="120"/>
      <c r="AY43" s="114"/>
      <c r="AZ43" s="114">
        <v>2</v>
      </c>
      <c r="BA43" s="95"/>
      <c r="BB43" s="114"/>
      <c r="BC43" s="114"/>
      <c r="BD43" s="114"/>
      <c r="BE43" s="114"/>
      <c r="BF43" s="119"/>
      <c r="BG43" s="118">
        <v>3</v>
      </c>
      <c r="BH43" s="118"/>
      <c r="BI43" s="114"/>
      <c r="BJ43" s="118"/>
      <c r="BK43" s="118"/>
      <c r="BL43" s="118"/>
      <c r="BM43" s="118"/>
      <c r="BN43" s="118"/>
      <c r="BO43" s="118"/>
      <c r="BP43" s="117">
        <v>3</v>
      </c>
      <c r="BQ43" s="237"/>
      <c r="BR43" s="114"/>
      <c r="BS43" s="85"/>
      <c r="BT43" s="114"/>
      <c r="BU43" s="117"/>
      <c r="BV43" s="21"/>
      <c r="BW43" s="21"/>
      <c r="BX43" s="114">
        <v>2</v>
      </c>
      <c r="BY43" s="40"/>
      <c r="BZ43" s="287">
        <v>3</v>
      </c>
      <c r="CA43" s="288">
        <v>3</v>
      </c>
      <c r="CB43" s="285">
        <v>5</v>
      </c>
      <c r="CC43" s="40"/>
      <c r="CD43" s="40"/>
      <c r="CE43" s="40"/>
      <c r="CF43" s="85"/>
      <c r="CG43" s="40"/>
      <c r="CH43" s="40"/>
      <c r="CI43" s="40"/>
      <c r="CJ43" s="126">
        <v>1</v>
      </c>
      <c r="CK43" s="40"/>
      <c r="CL43" s="40">
        <v>1</v>
      </c>
      <c r="CM43" s="40"/>
      <c r="CN43" s="40"/>
      <c r="CO43" s="21"/>
      <c r="CP43" s="40"/>
      <c r="CQ43" s="40"/>
      <c r="CR43" s="126"/>
      <c r="CS43" s="40"/>
      <c r="CT43" s="40"/>
      <c r="CU43" s="40"/>
      <c r="CV43" s="85"/>
      <c r="CW43" s="40"/>
      <c r="CX43" s="40"/>
      <c r="CY43" s="57"/>
      <c r="CZ43" s="41"/>
    </row>
    <row r="44" spans="1:104" ht="12.75">
      <c r="A44" s="18">
        <v>38</v>
      </c>
      <c r="B44" s="49" t="s">
        <v>58</v>
      </c>
      <c r="C44" s="50" t="s">
        <v>59</v>
      </c>
      <c r="D44" s="28">
        <f t="shared" si="6"/>
        <v>21</v>
      </c>
      <c r="E44" s="48">
        <f t="shared" si="7"/>
        <v>7</v>
      </c>
      <c r="F44" s="114"/>
      <c r="G44" s="114"/>
      <c r="H44" s="114"/>
      <c r="I44" s="115"/>
      <c r="J44" s="115"/>
      <c r="K44" s="115"/>
      <c r="L44" s="116">
        <v>3</v>
      </c>
      <c r="M44" s="118"/>
      <c r="N44" s="118"/>
      <c r="O44" s="114"/>
      <c r="P44" s="114"/>
      <c r="Q44" s="114"/>
      <c r="R44" s="114"/>
      <c r="S44" s="115"/>
      <c r="T44" s="116"/>
      <c r="U44" s="256">
        <v>5</v>
      </c>
      <c r="V44" s="114"/>
      <c r="W44" s="118">
        <v>3</v>
      </c>
      <c r="X44" s="118"/>
      <c r="Y44" s="114"/>
      <c r="Z44" s="114"/>
      <c r="AA44" s="114">
        <v>2</v>
      </c>
      <c r="AB44" s="114"/>
      <c r="AC44" s="116"/>
      <c r="AD44" s="114"/>
      <c r="AE44" s="114"/>
      <c r="AF44" s="114"/>
      <c r="AG44" s="114"/>
      <c r="AH44" s="114"/>
      <c r="AI44" s="114"/>
      <c r="AJ44" s="114">
        <v>2</v>
      </c>
      <c r="AK44" s="21"/>
      <c r="AL44" s="21">
        <v>3</v>
      </c>
      <c r="AM44" s="116"/>
      <c r="AN44" s="21"/>
      <c r="AO44" s="21"/>
      <c r="AP44" s="120"/>
      <c r="AQ44" s="129"/>
      <c r="AR44" s="57"/>
      <c r="AS44" s="21"/>
      <c r="AT44" s="21"/>
      <c r="AU44" s="38"/>
      <c r="AV44" s="21"/>
      <c r="AW44" s="21"/>
      <c r="AX44" s="120"/>
      <c r="AY44" s="114"/>
      <c r="AZ44" s="114"/>
      <c r="BA44" s="95"/>
      <c r="BB44" s="114"/>
      <c r="BC44" s="114"/>
      <c r="BD44" s="114"/>
      <c r="BE44" s="114"/>
      <c r="BF44" s="119"/>
      <c r="BG44" s="118"/>
      <c r="BH44" s="118"/>
      <c r="BI44" s="114"/>
      <c r="BJ44" s="118"/>
      <c r="BK44" s="118"/>
      <c r="BL44" s="118"/>
      <c r="BM44" s="118"/>
      <c r="BN44" s="118"/>
      <c r="BO44" s="118"/>
      <c r="BP44" s="117"/>
      <c r="BQ44" s="237"/>
      <c r="BR44" s="114"/>
      <c r="BS44" s="85"/>
      <c r="BT44" s="114"/>
      <c r="BU44" s="117"/>
      <c r="BV44" s="21"/>
      <c r="BW44" s="21"/>
      <c r="BX44" s="114"/>
      <c r="BY44" s="40"/>
      <c r="BZ44" s="287"/>
      <c r="CA44" s="288">
        <v>3</v>
      </c>
      <c r="CB44" s="285"/>
      <c r="CC44" s="40"/>
      <c r="CD44" s="40"/>
      <c r="CE44" s="40"/>
      <c r="CF44" s="85"/>
      <c r="CG44" s="40"/>
      <c r="CH44" s="40"/>
      <c r="CI44" s="40"/>
      <c r="CJ44" s="126"/>
      <c r="CK44" s="40"/>
      <c r="CL44" s="40"/>
      <c r="CM44" s="40"/>
      <c r="CN44" s="40"/>
      <c r="CO44" s="40"/>
      <c r="CP44" s="40"/>
      <c r="CQ44" s="40"/>
      <c r="CR44" s="126"/>
      <c r="CS44" s="40"/>
      <c r="CT44" s="40"/>
      <c r="CU44" s="40"/>
      <c r="CV44" s="85"/>
      <c r="CW44" s="40"/>
      <c r="CX44" s="40"/>
      <c r="CY44" s="40"/>
      <c r="CZ44" s="41"/>
    </row>
    <row r="45" spans="1:104" ht="12.75">
      <c r="A45" s="18">
        <f t="shared" si="8"/>
        <v>39</v>
      </c>
      <c r="B45" s="49" t="s">
        <v>4</v>
      </c>
      <c r="C45" s="50" t="s">
        <v>118</v>
      </c>
      <c r="D45" s="28">
        <f t="shared" si="6"/>
        <v>20</v>
      </c>
      <c r="E45" s="48">
        <f t="shared" si="7"/>
        <v>7</v>
      </c>
      <c r="F45" s="114"/>
      <c r="G45" s="114"/>
      <c r="H45" s="114"/>
      <c r="I45" s="115"/>
      <c r="J45" s="115"/>
      <c r="K45" s="115"/>
      <c r="L45" s="121"/>
      <c r="M45" s="114"/>
      <c r="N45" s="117"/>
      <c r="O45" s="114"/>
      <c r="P45" s="114"/>
      <c r="Q45" s="114"/>
      <c r="R45" s="114"/>
      <c r="S45" s="115"/>
      <c r="T45" s="121"/>
      <c r="U45" s="256"/>
      <c r="V45" s="114"/>
      <c r="W45" s="118">
        <v>3</v>
      </c>
      <c r="X45" s="118"/>
      <c r="Y45" s="114"/>
      <c r="Z45" s="114"/>
      <c r="AA45" s="114"/>
      <c r="AB45" s="114"/>
      <c r="AC45" s="121"/>
      <c r="AD45" s="114"/>
      <c r="AE45" s="114"/>
      <c r="AF45" s="114">
        <v>2</v>
      </c>
      <c r="AG45" s="114"/>
      <c r="AH45" s="114"/>
      <c r="AI45" s="114">
        <v>3</v>
      </c>
      <c r="AJ45" s="114"/>
      <c r="AK45" s="21"/>
      <c r="AL45" s="21"/>
      <c r="AM45" s="116"/>
      <c r="AN45" s="21"/>
      <c r="AO45" s="21"/>
      <c r="AP45" s="120"/>
      <c r="AQ45" s="129"/>
      <c r="AR45" s="120"/>
      <c r="AS45" s="21"/>
      <c r="AT45" s="21"/>
      <c r="AU45" s="38"/>
      <c r="AV45" s="21"/>
      <c r="AW45" s="21"/>
      <c r="AX45" s="120"/>
      <c r="AY45" s="114"/>
      <c r="AZ45" s="114"/>
      <c r="BA45" s="95">
        <v>5</v>
      </c>
      <c r="BB45" s="114"/>
      <c r="BC45" s="114"/>
      <c r="BD45" s="114"/>
      <c r="BE45" s="114"/>
      <c r="BF45" s="119"/>
      <c r="BG45" s="118"/>
      <c r="BH45" s="118"/>
      <c r="BI45" s="114">
        <v>2</v>
      </c>
      <c r="BJ45" s="118"/>
      <c r="BK45" s="118"/>
      <c r="BL45" s="118"/>
      <c r="BM45" s="118"/>
      <c r="BN45" s="118"/>
      <c r="BO45" s="118"/>
      <c r="BP45" s="117"/>
      <c r="BQ45" s="237"/>
      <c r="BR45" s="114"/>
      <c r="BS45" s="85"/>
      <c r="BT45" s="114"/>
      <c r="BU45" s="117">
        <v>2</v>
      </c>
      <c r="BV45" s="21"/>
      <c r="BW45" s="21"/>
      <c r="BX45" s="114"/>
      <c r="BY45" s="40"/>
      <c r="BZ45" s="287"/>
      <c r="CA45" s="288">
        <v>3</v>
      </c>
      <c r="CB45" s="285"/>
      <c r="CC45" s="40"/>
      <c r="CD45" s="40"/>
      <c r="CE45" s="40"/>
      <c r="CF45" s="85"/>
      <c r="CG45" s="40"/>
      <c r="CH45" s="40"/>
      <c r="CI45" s="40"/>
      <c r="CJ45" s="126"/>
      <c r="CK45" s="40"/>
      <c r="CL45" s="40"/>
      <c r="CM45" s="40"/>
      <c r="CN45" s="40"/>
      <c r="CO45" s="40"/>
      <c r="CP45" s="40"/>
      <c r="CQ45" s="40"/>
      <c r="CR45" s="126"/>
      <c r="CS45" s="40"/>
      <c r="CT45" s="40"/>
      <c r="CU45" s="40"/>
      <c r="CV45" s="85"/>
      <c r="CW45" s="40"/>
      <c r="CX45" s="40"/>
      <c r="CY45" s="40"/>
      <c r="CZ45" s="41"/>
    </row>
    <row r="46" spans="1:104" ht="12.75">
      <c r="A46" s="18">
        <f t="shared" si="8"/>
        <v>40</v>
      </c>
      <c r="B46" s="49" t="s">
        <v>56</v>
      </c>
      <c r="C46" s="50" t="s">
        <v>57</v>
      </c>
      <c r="D46" s="28">
        <f t="shared" si="6"/>
        <v>19</v>
      </c>
      <c r="E46" s="48">
        <f t="shared" si="7"/>
        <v>7</v>
      </c>
      <c r="F46" s="114"/>
      <c r="G46" s="114"/>
      <c r="H46" s="114"/>
      <c r="I46" s="115"/>
      <c r="J46" s="115"/>
      <c r="K46" s="115"/>
      <c r="L46" s="121"/>
      <c r="M46" s="118"/>
      <c r="N46" s="118"/>
      <c r="O46" s="114"/>
      <c r="P46" s="120"/>
      <c r="Q46" s="114"/>
      <c r="R46" s="114"/>
      <c r="S46" s="115"/>
      <c r="T46" s="121"/>
      <c r="U46" s="256"/>
      <c r="V46" s="114"/>
      <c r="W46" s="118">
        <v>3</v>
      </c>
      <c r="X46" s="118"/>
      <c r="Y46" s="114"/>
      <c r="Z46" s="114"/>
      <c r="AA46" s="114"/>
      <c r="AB46" s="114"/>
      <c r="AC46" s="121"/>
      <c r="AD46" s="114"/>
      <c r="AE46" s="114"/>
      <c r="AF46" s="114"/>
      <c r="AG46" s="114"/>
      <c r="AH46" s="114"/>
      <c r="AI46" s="114"/>
      <c r="AJ46" s="114"/>
      <c r="AK46" s="21"/>
      <c r="AL46" s="21"/>
      <c r="AM46" s="116"/>
      <c r="AN46" s="21"/>
      <c r="AO46" s="21"/>
      <c r="AP46" s="120"/>
      <c r="AQ46" s="129"/>
      <c r="AR46" s="120"/>
      <c r="AS46" s="21"/>
      <c r="AT46" s="21"/>
      <c r="AU46" s="38"/>
      <c r="AV46" s="21"/>
      <c r="AW46" s="21"/>
      <c r="AX46" s="120">
        <v>3</v>
      </c>
      <c r="AY46" s="114"/>
      <c r="AZ46" s="298"/>
      <c r="BA46" s="95"/>
      <c r="BB46" s="114"/>
      <c r="BC46" s="114"/>
      <c r="BD46" s="114"/>
      <c r="BE46" s="114"/>
      <c r="BF46" s="119"/>
      <c r="BG46" s="118"/>
      <c r="BH46" s="118"/>
      <c r="BI46" s="114"/>
      <c r="BJ46" s="118"/>
      <c r="BK46" s="118"/>
      <c r="BL46" s="118"/>
      <c r="BM46" s="118"/>
      <c r="BN46" s="118"/>
      <c r="BO46" s="118"/>
      <c r="BP46" s="117">
        <v>3</v>
      </c>
      <c r="BQ46" s="237"/>
      <c r="BR46" s="114"/>
      <c r="BS46" s="85"/>
      <c r="BT46" s="114"/>
      <c r="BU46" s="117"/>
      <c r="BV46" s="21"/>
      <c r="BW46" s="21"/>
      <c r="BX46" s="114"/>
      <c r="BY46" s="40"/>
      <c r="BZ46" s="287"/>
      <c r="CA46" s="288">
        <v>3</v>
      </c>
      <c r="CB46" s="285">
        <v>5</v>
      </c>
      <c r="CC46" s="40"/>
      <c r="CD46" s="40"/>
      <c r="CE46" s="40"/>
      <c r="CF46" s="85"/>
      <c r="CG46" s="85"/>
      <c r="CH46" s="40"/>
      <c r="CI46" s="40"/>
      <c r="CJ46" s="126"/>
      <c r="CK46" s="40"/>
      <c r="CL46" s="40"/>
      <c r="CM46" s="40"/>
      <c r="CN46" s="40"/>
      <c r="CO46" s="40"/>
      <c r="CP46" s="40"/>
      <c r="CQ46" s="40"/>
      <c r="CR46" s="126"/>
      <c r="CS46" s="40"/>
      <c r="CT46" s="40"/>
      <c r="CU46" s="40"/>
      <c r="CV46" s="40"/>
      <c r="CW46" s="40"/>
      <c r="CX46" s="40">
        <v>1</v>
      </c>
      <c r="CY46" s="40"/>
      <c r="CZ46" s="41">
        <v>1</v>
      </c>
    </row>
    <row r="47" spans="1:104" ht="12.75">
      <c r="A47" s="18">
        <f t="shared" si="8"/>
        <v>41</v>
      </c>
      <c r="B47" s="49" t="s">
        <v>37</v>
      </c>
      <c r="C47" s="50" t="s">
        <v>96</v>
      </c>
      <c r="D47" s="28">
        <f t="shared" si="6"/>
        <v>15</v>
      </c>
      <c r="E47" s="48">
        <f t="shared" si="7"/>
        <v>5</v>
      </c>
      <c r="F47" s="114"/>
      <c r="G47" s="114"/>
      <c r="H47" s="114"/>
      <c r="I47" s="115"/>
      <c r="J47" s="115"/>
      <c r="K47" s="115"/>
      <c r="L47" s="121"/>
      <c r="M47" s="114"/>
      <c r="N47" s="117"/>
      <c r="O47" s="114"/>
      <c r="P47" s="114"/>
      <c r="Q47" s="114"/>
      <c r="R47" s="114"/>
      <c r="S47" s="115"/>
      <c r="T47" s="121"/>
      <c r="U47" s="256"/>
      <c r="V47" s="114"/>
      <c r="W47" s="118"/>
      <c r="X47" s="118"/>
      <c r="Y47" s="114"/>
      <c r="Z47" s="114"/>
      <c r="AA47" s="114"/>
      <c r="AB47" s="114"/>
      <c r="AC47" s="121"/>
      <c r="AD47" s="114"/>
      <c r="AE47" s="21"/>
      <c r="AF47" s="21"/>
      <c r="AG47" s="21"/>
      <c r="AH47" s="21"/>
      <c r="AI47" s="21"/>
      <c r="AJ47" s="114"/>
      <c r="AK47" s="21"/>
      <c r="AL47" s="21"/>
      <c r="AM47" s="116"/>
      <c r="AN47" s="21"/>
      <c r="AO47" s="21"/>
      <c r="AP47" s="120"/>
      <c r="AQ47" s="129"/>
      <c r="AR47" s="120"/>
      <c r="AS47" s="21"/>
      <c r="AT47" s="21"/>
      <c r="AU47" s="38"/>
      <c r="AV47" s="21"/>
      <c r="AW47" s="21"/>
      <c r="AX47" s="120"/>
      <c r="AY47" s="114"/>
      <c r="AZ47" s="114">
        <v>2</v>
      </c>
      <c r="BA47" s="95"/>
      <c r="BB47" s="114"/>
      <c r="BC47" s="114"/>
      <c r="BD47" s="114"/>
      <c r="BE47" s="114">
        <v>3</v>
      </c>
      <c r="BF47" s="119"/>
      <c r="BG47" s="118"/>
      <c r="BH47" s="118"/>
      <c r="BI47" s="114"/>
      <c r="BJ47" s="118"/>
      <c r="BK47" s="118"/>
      <c r="BL47" s="118"/>
      <c r="BM47" s="118"/>
      <c r="BN47" s="118"/>
      <c r="BO47" s="118"/>
      <c r="BP47" s="117"/>
      <c r="BQ47" s="237">
        <v>2</v>
      </c>
      <c r="BR47" s="114"/>
      <c r="BS47" s="85"/>
      <c r="BT47" s="114"/>
      <c r="BU47" s="117"/>
      <c r="BV47" s="21"/>
      <c r="BW47" s="21"/>
      <c r="BX47" s="114"/>
      <c r="BY47" s="40"/>
      <c r="BZ47" s="287">
        <v>3</v>
      </c>
      <c r="CA47" s="288"/>
      <c r="CB47" s="285">
        <v>5</v>
      </c>
      <c r="CC47" s="85"/>
      <c r="CD47" s="40"/>
      <c r="CE47" s="40"/>
      <c r="CF47" s="85"/>
      <c r="CG47" s="85"/>
      <c r="CH47" s="40"/>
      <c r="CI47" s="40"/>
      <c r="CJ47" s="126"/>
      <c r="CK47" s="40"/>
      <c r="CL47" s="40"/>
      <c r="CM47" s="40"/>
      <c r="CN47" s="40"/>
      <c r="CO47" s="21"/>
      <c r="CP47" s="40"/>
      <c r="CQ47" s="40"/>
      <c r="CR47" s="126"/>
      <c r="CS47" s="40"/>
      <c r="CT47" s="40"/>
      <c r="CU47" s="40"/>
      <c r="CV47" s="40"/>
      <c r="CW47" s="40"/>
      <c r="CX47" s="40"/>
      <c r="CY47" s="40"/>
      <c r="CZ47" s="41"/>
    </row>
    <row r="48" spans="1:104" ht="12.75">
      <c r="A48" s="18">
        <f t="shared" si="8"/>
        <v>42</v>
      </c>
      <c r="B48" s="49" t="s">
        <v>75</v>
      </c>
      <c r="C48" s="50" t="s">
        <v>153</v>
      </c>
      <c r="D48" s="28">
        <f t="shared" si="6"/>
        <v>4</v>
      </c>
      <c r="E48" s="48">
        <f t="shared" si="7"/>
        <v>2</v>
      </c>
      <c r="F48" s="114"/>
      <c r="G48" s="114"/>
      <c r="H48" s="114"/>
      <c r="I48" s="115"/>
      <c r="J48" s="115"/>
      <c r="K48" s="115"/>
      <c r="L48" s="121"/>
      <c r="M48" s="118"/>
      <c r="N48" s="118"/>
      <c r="O48" s="114"/>
      <c r="P48" s="114"/>
      <c r="Q48" s="114"/>
      <c r="R48" s="114"/>
      <c r="S48" s="115"/>
      <c r="T48" s="121"/>
      <c r="U48" s="256"/>
      <c r="V48" s="114"/>
      <c r="W48" s="118"/>
      <c r="X48" s="118"/>
      <c r="Y48" s="114"/>
      <c r="Z48" s="114"/>
      <c r="AA48" s="114"/>
      <c r="AB48" s="114"/>
      <c r="AC48" s="121"/>
      <c r="AD48" s="114"/>
      <c r="AE48" s="114"/>
      <c r="AF48" s="114"/>
      <c r="AG48" s="114"/>
      <c r="AH48" s="114"/>
      <c r="AI48" s="114"/>
      <c r="AJ48" s="114"/>
      <c r="AK48" s="21"/>
      <c r="AL48" s="21"/>
      <c r="AM48" s="116"/>
      <c r="AN48" s="21"/>
      <c r="AO48" s="21"/>
      <c r="AP48" s="120"/>
      <c r="AQ48" s="129"/>
      <c r="AR48" s="57"/>
      <c r="AS48" s="21"/>
      <c r="AT48" s="21"/>
      <c r="AU48" s="38"/>
      <c r="AV48" s="21"/>
      <c r="AW48" s="21"/>
      <c r="AX48" s="120"/>
      <c r="AY48" s="114"/>
      <c r="AZ48" s="114"/>
      <c r="BA48" s="95"/>
      <c r="BB48" s="114"/>
      <c r="BC48" s="114"/>
      <c r="BD48" s="114"/>
      <c r="BE48" s="114"/>
      <c r="BF48" s="119"/>
      <c r="BG48" s="118"/>
      <c r="BH48" s="118"/>
      <c r="BI48" s="114"/>
      <c r="BJ48" s="118"/>
      <c r="BK48" s="118"/>
      <c r="BL48" s="118"/>
      <c r="BM48" s="118"/>
      <c r="BN48" s="118"/>
      <c r="BO48" s="118"/>
      <c r="BP48" s="117"/>
      <c r="BQ48" s="237"/>
      <c r="BR48" s="114"/>
      <c r="BS48" s="85"/>
      <c r="BT48" s="114"/>
      <c r="BU48" s="117"/>
      <c r="BV48" s="21"/>
      <c r="BW48" s="21"/>
      <c r="BX48" s="114"/>
      <c r="BY48" s="40"/>
      <c r="BZ48" s="287"/>
      <c r="CA48" s="288">
        <v>3</v>
      </c>
      <c r="CB48" s="285"/>
      <c r="CC48" s="40"/>
      <c r="CD48" s="40"/>
      <c r="CE48" s="40"/>
      <c r="CF48" s="85"/>
      <c r="CG48" s="40"/>
      <c r="CH48" s="40"/>
      <c r="CI48" s="40"/>
      <c r="CJ48" s="126"/>
      <c r="CK48" s="40">
        <v>1</v>
      </c>
      <c r="CL48" s="40"/>
      <c r="CM48" s="40"/>
      <c r="CN48" s="40"/>
      <c r="CO48" s="40"/>
      <c r="CP48" s="40"/>
      <c r="CQ48" s="40"/>
      <c r="CR48" s="126"/>
      <c r="CS48" s="40"/>
      <c r="CT48" s="40"/>
      <c r="CU48" s="40"/>
      <c r="CV48" s="85"/>
      <c r="CW48" s="40"/>
      <c r="CX48" s="40"/>
      <c r="CY48" s="57"/>
      <c r="CZ48" s="41"/>
    </row>
    <row r="49" spans="1:104" ht="12.75">
      <c r="A49" s="18">
        <v>43</v>
      </c>
      <c r="B49" s="49" t="s">
        <v>17</v>
      </c>
      <c r="C49" s="50" t="s">
        <v>18</v>
      </c>
      <c r="D49" s="28">
        <f t="shared" si="6"/>
        <v>3</v>
      </c>
      <c r="E49" s="48">
        <f t="shared" si="7"/>
        <v>1</v>
      </c>
      <c r="F49" s="114"/>
      <c r="G49" s="114"/>
      <c r="H49" s="114"/>
      <c r="I49" s="115"/>
      <c r="J49" s="115"/>
      <c r="K49" s="115"/>
      <c r="L49" s="121"/>
      <c r="M49" s="118"/>
      <c r="N49" s="118"/>
      <c r="O49" s="114"/>
      <c r="P49" s="114"/>
      <c r="Q49" s="114"/>
      <c r="R49" s="114"/>
      <c r="S49" s="115"/>
      <c r="T49" s="121"/>
      <c r="U49" s="256"/>
      <c r="V49" s="114"/>
      <c r="W49" s="118"/>
      <c r="X49" s="118"/>
      <c r="Y49" s="114"/>
      <c r="Z49" s="114"/>
      <c r="AA49" s="114"/>
      <c r="AB49" s="114"/>
      <c r="AC49" s="121"/>
      <c r="AD49" s="114"/>
      <c r="AE49" s="114"/>
      <c r="AF49" s="114"/>
      <c r="AG49" s="114"/>
      <c r="AH49" s="114"/>
      <c r="AI49" s="114"/>
      <c r="AJ49" s="114"/>
      <c r="AK49" s="21"/>
      <c r="AL49" s="21"/>
      <c r="AM49" s="116"/>
      <c r="AN49" s="21"/>
      <c r="AO49" s="21"/>
      <c r="AP49" s="120"/>
      <c r="AQ49" s="129"/>
      <c r="AR49" s="120"/>
      <c r="AS49" s="21"/>
      <c r="AT49" s="21"/>
      <c r="AU49" s="38"/>
      <c r="AV49" s="21"/>
      <c r="AW49" s="21"/>
      <c r="AX49" s="120">
        <v>3</v>
      </c>
      <c r="AY49" s="114"/>
      <c r="AZ49" s="114"/>
      <c r="BA49" s="95"/>
      <c r="BB49" s="114"/>
      <c r="BC49" s="114"/>
      <c r="BD49" s="114"/>
      <c r="BE49" s="114"/>
      <c r="BF49" s="119"/>
      <c r="BG49" s="118"/>
      <c r="BH49" s="118"/>
      <c r="BI49" s="114"/>
      <c r="BJ49" s="118"/>
      <c r="BK49" s="118"/>
      <c r="BL49" s="118"/>
      <c r="BM49" s="118"/>
      <c r="BN49" s="118"/>
      <c r="BO49" s="118"/>
      <c r="BP49" s="117"/>
      <c r="BQ49" s="237"/>
      <c r="BR49" s="114"/>
      <c r="BS49" s="85"/>
      <c r="BT49" s="114"/>
      <c r="BU49" s="117"/>
      <c r="BV49" s="21"/>
      <c r="BW49" s="21"/>
      <c r="BX49" s="114"/>
      <c r="BY49" s="40"/>
      <c r="BZ49" s="287"/>
      <c r="CA49" s="288"/>
      <c r="CB49" s="285"/>
      <c r="CC49" s="40"/>
      <c r="CD49" s="40"/>
      <c r="CE49" s="40"/>
      <c r="CF49" s="85"/>
      <c r="CG49" s="85"/>
      <c r="CH49" s="40"/>
      <c r="CI49" s="40"/>
      <c r="CJ49" s="126"/>
      <c r="CK49" s="40"/>
      <c r="CL49" s="40"/>
      <c r="CM49" s="40"/>
      <c r="CN49" s="40"/>
      <c r="CO49" s="40"/>
      <c r="CP49" s="40"/>
      <c r="CQ49" s="40"/>
      <c r="CR49" s="126"/>
      <c r="CS49" s="40"/>
      <c r="CT49" s="40"/>
      <c r="CU49" s="40"/>
      <c r="CV49" s="40"/>
      <c r="CW49" s="40"/>
      <c r="CX49" s="40"/>
      <c r="CY49" s="40"/>
      <c r="CZ49" s="41"/>
    </row>
    <row r="50" spans="1:104" ht="13.5" thickBot="1">
      <c r="A50" s="15"/>
      <c r="B50" s="745" t="str">
        <f>'Année 2022'!B53</f>
        <v>Sauf erreur ou omission - Dans ce cas, merci de me contacter pour rectification…Pascal Archambeau. </v>
      </c>
      <c r="C50" s="746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  <c r="V50" s="746"/>
      <c r="W50" s="746"/>
      <c r="X50" s="746"/>
      <c r="Y50" s="746"/>
      <c r="Z50" s="746"/>
      <c r="AA50" s="746"/>
      <c r="AB50" s="746"/>
      <c r="AC50" s="746"/>
      <c r="AD50" s="746"/>
      <c r="AE50" s="746"/>
      <c r="AF50" s="746"/>
      <c r="AG50" s="746"/>
      <c r="AH50" s="746"/>
      <c r="AI50" s="746"/>
      <c r="AJ50" s="746"/>
      <c r="AK50" s="746"/>
      <c r="AL50" s="746"/>
      <c r="AM50" s="746"/>
      <c r="AN50" s="746"/>
      <c r="AO50" s="746"/>
      <c r="AP50" s="746"/>
      <c r="AQ50" s="746"/>
      <c r="AR50" s="746"/>
      <c r="AS50" s="746"/>
      <c r="AT50" s="746"/>
      <c r="AU50" s="746"/>
      <c r="AV50" s="746"/>
      <c r="AW50" s="746"/>
      <c r="AX50" s="746"/>
      <c r="AY50" s="746"/>
      <c r="AZ50" s="746"/>
      <c r="BA50" s="746"/>
      <c r="BB50" s="746"/>
      <c r="BC50" s="746"/>
      <c r="BD50" s="746"/>
      <c r="BE50" s="746"/>
      <c r="BF50" s="746"/>
      <c r="BG50" s="746"/>
      <c r="BH50" s="746"/>
      <c r="BI50" s="746"/>
      <c r="BJ50" s="746"/>
      <c r="BK50" s="746"/>
      <c r="BL50" s="746"/>
      <c r="BM50" s="746"/>
      <c r="BN50" s="746"/>
      <c r="BO50" s="746"/>
      <c r="BP50" s="746"/>
      <c r="BQ50" s="746"/>
      <c r="BR50" s="746"/>
      <c r="BS50" s="746"/>
      <c r="BT50" s="746"/>
      <c r="BU50" s="746"/>
      <c r="BV50" s="746"/>
      <c r="BW50" s="746"/>
      <c r="BX50" s="746"/>
      <c r="BY50" s="746"/>
      <c r="BZ50" s="746"/>
      <c r="CA50" s="746"/>
      <c r="CB50" s="746"/>
      <c r="CC50" s="746"/>
      <c r="CD50" s="746"/>
      <c r="CE50" s="746"/>
      <c r="CF50" s="746"/>
      <c r="CG50" s="746"/>
      <c r="CH50" s="746"/>
      <c r="CI50" s="746"/>
      <c r="CJ50" s="746"/>
      <c r="CK50" s="746"/>
      <c r="CL50" s="746"/>
      <c r="CM50" s="746"/>
      <c r="CN50" s="746"/>
      <c r="CO50" s="746"/>
      <c r="CP50" s="746"/>
      <c r="CQ50" s="746"/>
      <c r="CR50" s="746"/>
      <c r="CS50" s="746"/>
      <c r="CT50" s="746"/>
      <c r="CU50" s="746"/>
      <c r="CV50" s="746"/>
      <c r="CW50" s="746"/>
      <c r="CX50" s="746"/>
      <c r="CY50" s="746"/>
      <c r="CZ50" s="747"/>
    </row>
    <row r="51" spans="4:5" ht="12.75">
      <c r="D51" s="103"/>
      <c r="E51" s="105"/>
    </row>
    <row r="100" spans="2:5" ht="12.75">
      <c r="B100" s="521" t="s">
        <v>364</v>
      </c>
      <c r="C100" s="518" t="s">
        <v>367</v>
      </c>
      <c r="D100" s="518">
        <f>SUM(F6:CY6)/87</f>
        <v>10.574712643678161</v>
      </c>
      <c r="E100" s="517" t="s">
        <v>368</v>
      </c>
    </row>
  </sheetData>
  <sheetProtection/>
  <mergeCells count="6">
    <mergeCell ref="A1:E1"/>
    <mergeCell ref="A2:C3"/>
    <mergeCell ref="D2:D5"/>
    <mergeCell ref="E2:E5"/>
    <mergeCell ref="A4:C4"/>
    <mergeCell ref="B50:CZ50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107"/>
  <sheetViews>
    <sheetView zoomScalePageLayoutView="0" workbookViewId="0" topLeftCell="AM2">
      <selection activeCell="Q9" sqref="Q9"/>
    </sheetView>
  </sheetViews>
  <sheetFormatPr defaultColWidth="11.421875" defaultRowHeight="12.75"/>
  <cols>
    <col min="1" max="1" width="3.140625" style="14" bestFit="1" customWidth="1"/>
    <col min="2" max="2" width="13.140625" style="14" customWidth="1"/>
    <col min="3" max="3" width="17.421875" style="73" customWidth="1"/>
    <col min="4" max="4" width="4.7109375" style="14" customWidth="1"/>
    <col min="5" max="5" width="5.7109375" style="14" customWidth="1"/>
    <col min="6" max="47" width="3.7109375" style="14" customWidth="1"/>
    <col min="48" max="51" width="3.28125" style="19" customWidth="1"/>
    <col min="52" max="52" width="3.28125" style="14" customWidth="1"/>
    <col min="53" max="55" width="3.28125" style="19" customWidth="1"/>
    <col min="56" max="61" width="3.28125" style="14" customWidth="1"/>
    <col min="62" max="62" width="3.28125" style="19" customWidth="1"/>
    <col min="63" max="87" width="3.28125" style="14" customWidth="1"/>
    <col min="88" max="88" width="3.28125" style="157" customWidth="1"/>
    <col min="89" max="94" width="3.28125" style="14" customWidth="1"/>
    <col min="95" max="103" width="3.28125" style="14" bestFit="1" customWidth="1"/>
    <col min="104" max="104" width="23.57421875" style="14" customWidth="1"/>
    <col min="105" max="16384" width="11.421875" style="14" customWidth="1"/>
  </cols>
  <sheetData>
    <row r="1" spans="1:103" s="26" customFormat="1" ht="16.5" thickBot="1">
      <c r="A1" s="720"/>
      <c r="B1" s="720"/>
      <c r="C1" s="720"/>
      <c r="D1" s="720"/>
      <c r="E1" s="720"/>
      <c r="F1" s="4">
        <f aca="true" t="shared" si="0" ref="F1:BB1">G1+1</f>
        <v>98</v>
      </c>
      <c r="G1" s="4">
        <f t="shared" si="0"/>
        <v>97</v>
      </c>
      <c r="H1" s="4">
        <f t="shared" si="0"/>
        <v>96</v>
      </c>
      <c r="I1" s="4">
        <f t="shared" si="0"/>
        <v>95</v>
      </c>
      <c r="J1" s="4">
        <f t="shared" si="0"/>
        <v>94</v>
      </c>
      <c r="K1" s="4">
        <f t="shared" si="0"/>
        <v>93</v>
      </c>
      <c r="L1" s="4">
        <f t="shared" si="0"/>
        <v>92</v>
      </c>
      <c r="M1" s="4">
        <f t="shared" si="0"/>
        <v>91</v>
      </c>
      <c r="N1" s="4">
        <f t="shared" si="0"/>
        <v>90</v>
      </c>
      <c r="O1" s="4">
        <f t="shared" si="0"/>
        <v>89</v>
      </c>
      <c r="P1" s="4">
        <f t="shared" si="0"/>
        <v>88</v>
      </c>
      <c r="Q1" s="4">
        <f t="shared" si="0"/>
        <v>87</v>
      </c>
      <c r="R1" s="4">
        <f t="shared" si="0"/>
        <v>86</v>
      </c>
      <c r="S1" s="4">
        <f t="shared" si="0"/>
        <v>85</v>
      </c>
      <c r="T1" s="4">
        <f t="shared" si="0"/>
        <v>84</v>
      </c>
      <c r="U1" s="4">
        <f t="shared" si="0"/>
        <v>83</v>
      </c>
      <c r="V1" s="4">
        <f t="shared" si="0"/>
        <v>82</v>
      </c>
      <c r="W1" s="4">
        <f t="shared" si="0"/>
        <v>81</v>
      </c>
      <c r="X1" s="4">
        <f t="shared" si="0"/>
        <v>80</v>
      </c>
      <c r="Y1" s="4">
        <f t="shared" si="0"/>
        <v>79</v>
      </c>
      <c r="Z1" s="4">
        <f t="shared" si="0"/>
        <v>78</v>
      </c>
      <c r="AA1" s="4">
        <f t="shared" si="0"/>
        <v>77</v>
      </c>
      <c r="AB1" s="4">
        <f t="shared" si="0"/>
        <v>76</v>
      </c>
      <c r="AC1" s="4">
        <f t="shared" si="0"/>
        <v>75</v>
      </c>
      <c r="AD1" s="4">
        <f t="shared" si="0"/>
        <v>74</v>
      </c>
      <c r="AE1" s="4">
        <f t="shared" si="0"/>
        <v>73</v>
      </c>
      <c r="AF1" s="4">
        <f t="shared" si="0"/>
        <v>72</v>
      </c>
      <c r="AG1" s="4">
        <f t="shared" si="0"/>
        <v>71</v>
      </c>
      <c r="AH1" s="4">
        <f t="shared" si="0"/>
        <v>70</v>
      </c>
      <c r="AI1" s="4">
        <f t="shared" si="0"/>
        <v>69</v>
      </c>
      <c r="AJ1" s="4">
        <f t="shared" si="0"/>
        <v>68</v>
      </c>
      <c r="AK1" s="4">
        <f t="shared" si="0"/>
        <v>67</v>
      </c>
      <c r="AL1" s="4">
        <f t="shared" si="0"/>
        <v>66</v>
      </c>
      <c r="AM1" s="4">
        <f t="shared" si="0"/>
        <v>65</v>
      </c>
      <c r="AN1" s="4">
        <f t="shared" si="0"/>
        <v>64</v>
      </c>
      <c r="AO1" s="4">
        <f t="shared" si="0"/>
        <v>63</v>
      </c>
      <c r="AP1" s="4">
        <f t="shared" si="0"/>
        <v>62</v>
      </c>
      <c r="AQ1" s="4">
        <f t="shared" si="0"/>
        <v>61</v>
      </c>
      <c r="AR1" s="4">
        <f t="shared" si="0"/>
        <v>60</v>
      </c>
      <c r="AS1" s="4">
        <f t="shared" si="0"/>
        <v>59</v>
      </c>
      <c r="AT1" s="4">
        <f t="shared" si="0"/>
        <v>58</v>
      </c>
      <c r="AU1" s="4">
        <f t="shared" si="0"/>
        <v>57</v>
      </c>
      <c r="AV1" s="4">
        <f t="shared" si="0"/>
        <v>56</v>
      </c>
      <c r="AW1" s="4">
        <f t="shared" si="0"/>
        <v>55</v>
      </c>
      <c r="AX1" s="4">
        <f t="shared" si="0"/>
        <v>54</v>
      </c>
      <c r="AY1" s="4">
        <f t="shared" si="0"/>
        <v>53</v>
      </c>
      <c r="AZ1" s="4">
        <f t="shared" si="0"/>
        <v>52</v>
      </c>
      <c r="BA1" s="4">
        <f t="shared" si="0"/>
        <v>51</v>
      </c>
      <c r="BB1" s="4">
        <f t="shared" si="0"/>
        <v>50</v>
      </c>
      <c r="BC1" s="4">
        <f>BD1+1</f>
        <v>49</v>
      </c>
      <c r="BD1" s="4">
        <f>BE1+1</f>
        <v>48</v>
      </c>
      <c r="BE1" s="4">
        <f>BF1+1</f>
        <v>47</v>
      </c>
      <c r="BF1" s="4">
        <v>46</v>
      </c>
      <c r="BG1" s="4">
        <v>45</v>
      </c>
      <c r="BH1" s="4">
        <v>44</v>
      </c>
      <c r="BI1" s="4">
        <v>43</v>
      </c>
      <c r="BJ1" s="4">
        <f>BK1+1</f>
        <v>42</v>
      </c>
      <c r="BK1" s="4">
        <f>BM1+2</f>
        <v>41</v>
      </c>
      <c r="BL1" s="4">
        <f>BM1+1</f>
        <v>40</v>
      </c>
      <c r="BM1" s="4">
        <v>39</v>
      </c>
      <c r="BN1" s="4">
        <f>BO1+1</f>
        <v>38</v>
      </c>
      <c r="BO1" s="4">
        <v>37</v>
      </c>
      <c r="BP1" s="4">
        <f>BQ1+1</f>
        <v>36</v>
      </c>
      <c r="BQ1" s="4">
        <f>BR1+1</f>
        <v>35</v>
      </c>
      <c r="BR1" s="4">
        <f>BS1+1</f>
        <v>34</v>
      </c>
      <c r="BS1" s="4">
        <v>33</v>
      </c>
      <c r="BT1" s="4">
        <f aca="true" t="shared" si="1" ref="BT1:CO1">BU1+1</f>
        <v>32</v>
      </c>
      <c r="BU1" s="4">
        <f t="shared" si="1"/>
        <v>31</v>
      </c>
      <c r="BV1" s="4">
        <f t="shared" si="1"/>
        <v>30</v>
      </c>
      <c r="BW1" s="4">
        <f t="shared" si="1"/>
        <v>29</v>
      </c>
      <c r="BX1" s="4">
        <f t="shared" si="1"/>
        <v>28</v>
      </c>
      <c r="BY1" s="4">
        <f>BZ1+1</f>
        <v>27</v>
      </c>
      <c r="BZ1" s="4">
        <v>26</v>
      </c>
      <c r="CA1" s="4">
        <f t="shared" si="1"/>
        <v>25</v>
      </c>
      <c r="CB1" s="4">
        <f t="shared" si="1"/>
        <v>24</v>
      </c>
      <c r="CC1" s="4">
        <f t="shared" si="1"/>
        <v>23</v>
      </c>
      <c r="CD1" s="4">
        <f t="shared" si="1"/>
        <v>22</v>
      </c>
      <c r="CE1" s="4">
        <f t="shared" si="1"/>
        <v>21</v>
      </c>
      <c r="CF1" s="4">
        <f t="shared" si="1"/>
        <v>20</v>
      </c>
      <c r="CG1" s="4">
        <f t="shared" si="1"/>
        <v>19</v>
      </c>
      <c r="CH1" s="4">
        <f t="shared" si="1"/>
        <v>18</v>
      </c>
      <c r="CI1" s="154">
        <f>CK1+2</f>
        <v>17</v>
      </c>
      <c r="CJ1" s="7">
        <f>CK1+1</f>
        <v>16</v>
      </c>
      <c r="CK1" s="7">
        <f>CL1+1</f>
        <v>15</v>
      </c>
      <c r="CL1" s="4">
        <f t="shared" si="1"/>
        <v>14</v>
      </c>
      <c r="CM1" s="4">
        <f t="shared" si="1"/>
        <v>13</v>
      </c>
      <c r="CN1" s="4">
        <f t="shared" si="1"/>
        <v>12</v>
      </c>
      <c r="CO1" s="4">
        <f t="shared" si="1"/>
        <v>11</v>
      </c>
      <c r="CP1" s="4">
        <f>CQ1+1</f>
        <v>10</v>
      </c>
      <c r="CQ1" s="4">
        <f>CR1+1</f>
        <v>9</v>
      </c>
      <c r="CR1" s="4">
        <v>8</v>
      </c>
      <c r="CS1" s="4">
        <v>7</v>
      </c>
      <c r="CT1" s="4">
        <v>6</v>
      </c>
      <c r="CU1" s="4">
        <v>5</v>
      </c>
      <c r="CV1" s="4">
        <v>4</v>
      </c>
      <c r="CW1" s="4">
        <f>CX1+1</f>
        <v>3</v>
      </c>
      <c r="CX1" s="4">
        <f>CY1+1</f>
        <v>2</v>
      </c>
      <c r="CY1" s="84">
        <v>1</v>
      </c>
    </row>
    <row r="2" spans="1:103" s="1" customFormat="1" ht="52.5" customHeight="1" thickBot="1">
      <c r="A2" s="722" t="s">
        <v>151</v>
      </c>
      <c r="B2" s="737"/>
      <c r="C2" s="738"/>
      <c r="D2" s="742" t="s">
        <v>33</v>
      </c>
      <c r="E2" s="728" t="s">
        <v>43</v>
      </c>
      <c r="F2" s="88">
        <v>43422</v>
      </c>
      <c r="G2" s="98">
        <v>43421</v>
      </c>
      <c r="H2" s="88">
        <v>43415</v>
      </c>
      <c r="I2" s="98">
        <v>43414</v>
      </c>
      <c r="J2" s="88">
        <v>43408</v>
      </c>
      <c r="K2" s="63">
        <v>43407</v>
      </c>
      <c r="L2" s="88">
        <v>43401</v>
      </c>
      <c r="M2" s="98">
        <v>43400</v>
      </c>
      <c r="N2" s="88">
        <v>43394</v>
      </c>
      <c r="O2" s="61">
        <v>43393</v>
      </c>
      <c r="P2" s="61">
        <v>43387</v>
      </c>
      <c r="Q2" s="98">
        <v>43386</v>
      </c>
      <c r="R2" s="61">
        <v>43380</v>
      </c>
      <c r="S2" s="63">
        <v>43379</v>
      </c>
      <c r="T2" s="251">
        <v>43373</v>
      </c>
      <c r="U2" s="194">
        <v>43372</v>
      </c>
      <c r="V2" s="88">
        <v>43366</v>
      </c>
      <c r="W2" s="98">
        <v>43365</v>
      </c>
      <c r="X2" s="194">
        <v>43359</v>
      </c>
      <c r="Y2" s="61">
        <v>43358</v>
      </c>
      <c r="Z2" s="194">
        <v>43352</v>
      </c>
      <c r="AA2" s="74">
        <v>43716</v>
      </c>
      <c r="AB2" s="194">
        <v>43345</v>
      </c>
      <c r="AC2" s="63">
        <v>43344</v>
      </c>
      <c r="AD2" s="88">
        <v>43338</v>
      </c>
      <c r="AE2" s="194">
        <v>43337</v>
      </c>
      <c r="AF2" s="88">
        <v>43331</v>
      </c>
      <c r="AG2" s="199">
        <v>43330</v>
      </c>
      <c r="AH2" s="88">
        <v>43327</v>
      </c>
      <c r="AI2" s="199">
        <v>43324</v>
      </c>
      <c r="AJ2" s="74">
        <v>43323</v>
      </c>
      <c r="AK2" s="44">
        <v>43317</v>
      </c>
      <c r="AL2" s="257">
        <v>43316</v>
      </c>
      <c r="AM2" s="192">
        <v>43310</v>
      </c>
      <c r="AN2" s="74">
        <v>43309</v>
      </c>
      <c r="AO2" s="88">
        <v>43303</v>
      </c>
      <c r="AP2" s="90">
        <v>43302</v>
      </c>
      <c r="AQ2" s="192">
        <v>43296</v>
      </c>
      <c r="AR2" s="98">
        <v>43295</v>
      </c>
      <c r="AS2" s="192">
        <v>43289</v>
      </c>
      <c r="AT2" s="74">
        <v>43288</v>
      </c>
      <c r="AU2" s="187">
        <v>43282</v>
      </c>
      <c r="AV2" s="244">
        <v>42916</v>
      </c>
      <c r="AW2" s="79">
        <v>42910</v>
      </c>
      <c r="AX2" s="74">
        <v>43274</v>
      </c>
      <c r="AY2" s="192">
        <v>42903</v>
      </c>
      <c r="AZ2" s="90">
        <v>43267</v>
      </c>
      <c r="BA2" s="88">
        <v>43261</v>
      </c>
      <c r="BB2" s="192">
        <v>43260</v>
      </c>
      <c r="BC2" s="88">
        <v>43254</v>
      </c>
      <c r="BD2" s="187">
        <v>43253</v>
      </c>
      <c r="BE2" s="88">
        <v>43247</v>
      </c>
      <c r="BF2" s="192">
        <v>43246</v>
      </c>
      <c r="BG2" s="192">
        <v>43241</v>
      </c>
      <c r="BH2" s="79">
        <v>43240</v>
      </c>
      <c r="BI2" s="74">
        <v>43239</v>
      </c>
      <c r="BJ2" s="79">
        <v>43233</v>
      </c>
      <c r="BK2" s="192">
        <v>43232</v>
      </c>
      <c r="BL2" s="79">
        <v>43230</v>
      </c>
      <c r="BM2" s="192">
        <v>43226</v>
      </c>
      <c r="BN2" s="79">
        <v>43225</v>
      </c>
      <c r="BO2" s="197">
        <v>43221</v>
      </c>
      <c r="BP2" s="238">
        <v>43219</v>
      </c>
      <c r="BQ2" s="150">
        <v>43218</v>
      </c>
      <c r="BR2" s="192">
        <v>43212</v>
      </c>
      <c r="BS2" s="192">
        <v>43211</v>
      </c>
      <c r="BT2" s="79">
        <v>43205</v>
      </c>
      <c r="BU2" s="150">
        <v>43204</v>
      </c>
      <c r="BV2" s="192" t="s">
        <v>128</v>
      </c>
      <c r="BW2" s="507">
        <v>43197</v>
      </c>
      <c r="BX2" s="90">
        <v>43192</v>
      </c>
      <c r="BY2" s="221">
        <v>43191</v>
      </c>
      <c r="BZ2" s="158">
        <v>43190</v>
      </c>
      <c r="CA2" s="79">
        <v>43184</v>
      </c>
      <c r="CB2" s="182">
        <v>43183</v>
      </c>
      <c r="CC2" s="79">
        <v>43177</v>
      </c>
      <c r="CD2" s="156">
        <v>43176</v>
      </c>
      <c r="CE2" s="90">
        <v>43170</v>
      </c>
      <c r="CF2" s="74">
        <v>43169</v>
      </c>
      <c r="CG2" s="79">
        <v>43163</v>
      </c>
      <c r="CH2" s="522">
        <v>43162</v>
      </c>
      <c r="CI2" s="523">
        <v>43156</v>
      </c>
      <c r="CJ2" s="506">
        <v>43155</v>
      </c>
      <c r="CK2" s="150">
        <v>43149</v>
      </c>
      <c r="CL2" s="74">
        <v>43148</v>
      </c>
      <c r="CM2" s="141">
        <v>43142</v>
      </c>
      <c r="CN2" s="141">
        <v>43141</v>
      </c>
      <c r="CO2" s="141">
        <v>43135</v>
      </c>
      <c r="CP2" s="74">
        <v>43134</v>
      </c>
      <c r="CQ2" s="146">
        <v>43128</v>
      </c>
      <c r="CR2" s="74">
        <v>43127</v>
      </c>
      <c r="CS2" s="141">
        <v>43121</v>
      </c>
      <c r="CT2" s="141">
        <v>43120</v>
      </c>
      <c r="CU2" s="54">
        <v>43114</v>
      </c>
      <c r="CV2" s="54">
        <v>43113</v>
      </c>
      <c r="CW2" s="54">
        <v>43107</v>
      </c>
      <c r="CX2" s="54">
        <v>43106</v>
      </c>
      <c r="CY2" s="55">
        <v>43101</v>
      </c>
    </row>
    <row r="3" spans="1:103" s="1" customFormat="1" ht="12.75" customHeight="1" thickBot="1">
      <c r="A3" s="739"/>
      <c r="B3" s="740"/>
      <c r="C3" s="741"/>
      <c r="D3" s="743"/>
      <c r="E3" s="729"/>
      <c r="F3" s="89" t="s">
        <v>31</v>
      </c>
      <c r="G3" s="99" t="s">
        <v>32</v>
      </c>
      <c r="H3" s="89" t="s">
        <v>31</v>
      </c>
      <c r="I3" s="99" t="s">
        <v>32</v>
      </c>
      <c r="J3" s="89" t="s">
        <v>31</v>
      </c>
      <c r="K3" s="64" t="s">
        <v>32</v>
      </c>
      <c r="L3" s="89" t="s">
        <v>31</v>
      </c>
      <c r="M3" s="99" t="s">
        <v>32</v>
      </c>
      <c r="N3" s="89" t="s">
        <v>31</v>
      </c>
      <c r="O3" s="60" t="s">
        <v>32</v>
      </c>
      <c r="P3" s="67" t="s">
        <v>31</v>
      </c>
      <c r="Q3" s="99" t="s">
        <v>32</v>
      </c>
      <c r="R3" s="67" t="s">
        <v>31</v>
      </c>
      <c r="S3" s="64" t="s">
        <v>32</v>
      </c>
      <c r="T3" s="252" t="s">
        <v>31</v>
      </c>
      <c r="U3" s="60" t="s">
        <v>32</v>
      </c>
      <c r="V3" s="89" t="s">
        <v>31</v>
      </c>
      <c r="W3" s="99" t="s">
        <v>32</v>
      </c>
      <c r="X3" s="196" t="s">
        <v>31</v>
      </c>
      <c r="Y3" s="60" t="s">
        <v>32</v>
      </c>
      <c r="Z3" s="196" t="s">
        <v>31</v>
      </c>
      <c r="AA3" s="99" t="s">
        <v>32</v>
      </c>
      <c r="AB3" s="196" t="s">
        <v>31</v>
      </c>
      <c r="AC3" s="64" t="s">
        <v>32</v>
      </c>
      <c r="AD3" s="80" t="s">
        <v>31</v>
      </c>
      <c r="AE3" s="191" t="s">
        <v>32</v>
      </c>
      <c r="AF3" s="89" t="s">
        <v>31</v>
      </c>
      <c r="AG3" s="200" t="s">
        <v>32</v>
      </c>
      <c r="AH3" s="89" t="s">
        <v>44</v>
      </c>
      <c r="AI3" s="200" t="s">
        <v>31</v>
      </c>
      <c r="AJ3" s="99" t="s">
        <v>32</v>
      </c>
      <c r="AK3" s="45" t="s">
        <v>31</v>
      </c>
      <c r="AL3" s="258" t="s">
        <v>32</v>
      </c>
      <c r="AM3" s="191" t="s">
        <v>31</v>
      </c>
      <c r="AN3" s="99" t="s">
        <v>32</v>
      </c>
      <c r="AO3" s="89" t="s">
        <v>31</v>
      </c>
      <c r="AP3" s="91" t="s">
        <v>32</v>
      </c>
      <c r="AQ3" s="191" t="s">
        <v>31</v>
      </c>
      <c r="AR3" s="99" t="s">
        <v>32</v>
      </c>
      <c r="AS3" s="191" t="s">
        <v>31</v>
      </c>
      <c r="AT3" s="99" t="s">
        <v>32</v>
      </c>
      <c r="AU3" s="188" t="s">
        <v>31</v>
      </c>
      <c r="AV3" s="245" t="s">
        <v>32</v>
      </c>
      <c r="AW3" s="80" t="s">
        <v>31</v>
      </c>
      <c r="AX3" s="151" t="s">
        <v>32</v>
      </c>
      <c r="AY3" s="191" t="s">
        <v>31</v>
      </c>
      <c r="AZ3" s="91" t="s">
        <v>32</v>
      </c>
      <c r="BA3" s="89" t="s">
        <v>31</v>
      </c>
      <c r="BB3" s="191" t="s">
        <v>32</v>
      </c>
      <c r="BC3" s="89" t="s">
        <v>31</v>
      </c>
      <c r="BD3" s="188" t="s">
        <v>32</v>
      </c>
      <c r="BE3" s="69" t="s">
        <v>31</v>
      </c>
      <c r="BF3" s="67" t="s">
        <v>32</v>
      </c>
      <c r="BG3" s="67" t="s">
        <v>34</v>
      </c>
      <c r="BH3" s="80" t="s">
        <v>31</v>
      </c>
      <c r="BI3" s="151" t="s">
        <v>32</v>
      </c>
      <c r="BJ3" s="89" t="s">
        <v>31</v>
      </c>
      <c r="BK3" s="67" t="s">
        <v>32</v>
      </c>
      <c r="BL3" s="89" t="s">
        <v>35</v>
      </c>
      <c r="BM3" s="67" t="s">
        <v>31</v>
      </c>
      <c r="BN3" s="89" t="s">
        <v>32</v>
      </c>
      <c r="BO3" s="243" t="s">
        <v>44</v>
      </c>
      <c r="BP3" s="239" t="s">
        <v>31</v>
      </c>
      <c r="BQ3" s="151" t="s">
        <v>32</v>
      </c>
      <c r="BR3" s="67" t="s">
        <v>31</v>
      </c>
      <c r="BS3" s="67" t="s">
        <v>32</v>
      </c>
      <c r="BT3" s="80" t="s">
        <v>31</v>
      </c>
      <c r="BU3" s="151" t="s">
        <v>32</v>
      </c>
      <c r="BV3" s="67" t="s">
        <v>31</v>
      </c>
      <c r="BW3" s="508" t="s">
        <v>32</v>
      </c>
      <c r="BX3" s="91" t="s">
        <v>34</v>
      </c>
      <c r="BY3" s="222" t="s">
        <v>31</v>
      </c>
      <c r="BZ3" s="159"/>
      <c r="CA3" s="80"/>
      <c r="CB3" s="67"/>
      <c r="CC3" s="80"/>
      <c r="CD3" s="99" t="s">
        <v>32</v>
      </c>
      <c r="CE3" s="91"/>
      <c r="CF3" s="99"/>
      <c r="CG3" s="80"/>
      <c r="CH3" s="524"/>
      <c r="CI3" s="525" t="s">
        <v>31</v>
      </c>
      <c r="CJ3" s="207" t="s">
        <v>32</v>
      </c>
      <c r="CK3" s="151" t="s">
        <v>31</v>
      </c>
      <c r="CL3" s="99" t="s">
        <v>32</v>
      </c>
      <c r="CM3" s="142" t="s">
        <v>31</v>
      </c>
      <c r="CN3" s="142" t="s">
        <v>32</v>
      </c>
      <c r="CO3" s="142" t="s">
        <v>31</v>
      </c>
      <c r="CP3" s="99" t="s">
        <v>32</v>
      </c>
      <c r="CQ3" s="147" t="s">
        <v>31</v>
      </c>
      <c r="CR3" s="99" t="s">
        <v>32</v>
      </c>
      <c r="CS3" s="142" t="s">
        <v>31</v>
      </c>
      <c r="CT3" s="142" t="s">
        <v>32</v>
      </c>
      <c r="CU3" s="58" t="s">
        <v>31</v>
      </c>
      <c r="CV3" s="99" t="s">
        <v>32</v>
      </c>
      <c r="CW3" s="58" t="s">
        <v>31</v>
      </c>
      <c r="CX3" s="99" t="s">
        <v>32</v>
      </c>
      <c r="CY3" s="59" t="s">
        <v>34</v>
      </c>
    </row>
    <row r="4" spans="1:103" s="8" customFormat="1" ht="255.75" customHeight="1" thickBot="1">
      <c r="A4" s="731"/>
      <c r="B4" s="732"/>
      <c r="C4" s="733"/>
      <c r="D4" s="743"/>
      <c r="E4" s="729"/>
      <c r="F4" s="81" t="s">
        <v>79</v>
      </c>
      <c r="G4" s="248" t="s">
        <v>137</v>
      </c>
      <c r="H4" s="81" t="s">
        <v>79</v>
      </c>
      <c r="I4" s="248" t="s">
        <v>137</v>
      </c>
      <c r="J4" s="81" t="s">
        <v>79</v>
      </c>
      <c r="K4" s="65" t="s">
        <v>140</v>
      </c>
      <c r="L4" s="81" t="s">
        <v>79</v>
      </c>
      <c r="M4" s="248" t="s">
        <v>137</v>
      </c>
      <c r="N4" s="81" t="s">
        <v>79</v>
      </c>
      <c r="O4" s="206" t="s">
        <v>147</v>
      </c>
      <c r="P4" s="206" t="s">
        <v>146</v>
      </c>
      <c r="Q4" s="248" t="s">
        <v>137</v>
      </c>
      <c r="R4" s="206" t="s">
        <v>139</v>
      </c>
      <c r="S4" s="65" t="s">
        <v>140</v>
      </c>
      <c r="T4" s="253" t="s">
        <v>144</v>
      </c>
      <c r="U4" s="195" t="s">
        <v>142</v>
      </c>
      <c r="V4" s="81" t="s">
        <v>79</v>
      </c>
      <c r="W4" s="248" t="s">
        <v>137</v>
      </c>
      <c r="X4" s="195" t="s">
        <v>62</v>
      </c>
      <c r="Y4" s="62" t="s">
        <v>68</v>
      </c>
      <c r="Z4" s="195" t="s">
        <v>141</v>
      </c>
      <c r="AA4" s="248" t="s">
        <v>137</v>
      </c>
      <c r="AB4" s="195" t="s">
        <v>67</v>
      </c>
      <c r="AC4" s="65" t="s">
        <v>140</v>
      </c>
      <c r="AD4" s="81" t="s">
        <v>100</v>
      </c>
      <c r="AE4" s="195" t="s">
        <v>104</v>
      </c>
      <c r="AF4" s="81" t="s">
        <v>79</v>
      </c>
      <c r="AG4" s="201" t="s">
        <v>145</v>
      </c>
      <c r="AH4" s="81" t="s">
        <v>132</v>
      </c>
      <c r="AI4" s="201" t="s">
        <v>65</v>
      </c>
      <c r="AJ4" s="248" t="s">
        <v>137</v>
      </c>
      <c r="AK4" s="46" t="s">
        <v>46</v>
      </c>
      <c r="AL4" s="189" t="s">
        <v>143</v>
      </c>
      <c r="AM4" s="180" t="s">
        <v>66</v>
      </c>
      <c r="AN4" s="248" t="s">
        <v>137</v>
      </c>
      <c r="AO4" s="81" t="s">
        <v>79</v>
      </c>
      <c r="AP4" s="92" t="s">
        <v>149</v>
      </c>
      <c r="AQ4" s="180" t="s">
        <v>139</v>
      </c>
      <c r="AR4" s="248" t="s">
        <v>137</v>
      </c>
      <c r="AS4" s="180" t="s">
        <v>116</v>
      </c>
      <c r="AT4" s="242" t="s">
        <v>138</v>
      </c>
      <c r="AU4" s="189" t="s">
        <v>80</v>
      </c>
      <c r="AV4" s="246" t="s">
        <v>140</v>
      </c>
      <c r="AW4" s="186" t="s">
        <v>134</v>
      </c>
      <c r="AX4" s="3" t="s">
        <v>45</v>
      </c>
      <c r="AY4" s="180" t="s">
        <v>65</v>
      </c>
      <c r="AZ4" s="92" t="s">
        <v>133</v>
      </c>
      <c r="BA4" s="81" t="s">
        <v>132</v>
      </c>
      <c r="BB4" s="180" t="s">
        <v>101</v>
      </c>
      <c r="BC4" s="81" t="s">
        <v>79</v>
      </c>
      <c r="BD4" s="189" t="s">
        <v>83</v>
      </c>
      <c r="BE4" s="226" t="s">
        <v>100</v>
      </c>
      <c r="BF4" s="180" t="s">
        <v>117</v>
      </c>
      <c r="BG4" s="180" t="s">
        <v>78</v>
      </c>
      <c r="BH4" s="81" t="s">
        <v>79</v>
      </c>
      <c r="BI4" s="3" t="s">
        <v>45</v>
      </c>
      <c r="BJ4" s="81" t="s">
        <v>79</v>
      </c>
      <c r="BK4" s="180" t="s">
        <v>131</v>
      </c>
      <c r="BL4" s="81" t="s">
        <v>79</v>
      </c>
      <c r="BM4" s="180" t="s">
        <v>116</v>
      </c>
      <c r="BN4" s="83" t="s">
        <v>82</v>
      </c>
      <c r="BO4" s="195" t="s">
        <v>130</v>
      </c>
      <c r="BP4" s="240" t="s">
        <v>62</v>
      </c>
      <c r="BQ4" s="3" t="s">
        <v>45</v>
      </c>
      <c r="BR4" s="180" t="s">
        <v>115</v>
      </c>
      <c r="BS4" s="180" t="s">
        <v>63</v>
      </c>
      <c r="BT4" s="81" t="s">
        <v>79</v>
      </c>
      <c r="BU4" s="3" t="s">
        <v>45</v>
      </c>
      <c r="BV4" s="180" t="s">
        <v>129</v>
      </c>
      <c r="BW4" s="208" t="s">
        <v>45</v>
      </c>
      <c r="BX4" s="92" t="s">
        <v>148</v>
      </c>
      <c r="BY4" s="83" t="s">
        <v>79</v>
      </c>
      <c r="BZ4" s="153" t="s">
        <v>124</v>
      </c>
      <c r="CA4" s="81" t="s">
        <v>79</v>
      </c>
      <c r="CB4" s="180" t="s">
        <v>99</v>
      </c>
      <c r="CC4" s="81" t="s">
        <v>79</v>
      </c>
      <c r="CD4" s="242" t="s">
        <v>127</v>
      </c>
      <c r="CE4" s="205" t="s">
        <v>123</v>
      </c>
      <c r="CF4" s="3" t="s">
        <v>45</v>
      </c>
      <c r="CG4" s="81" t="s">
        <v>79</v>
      </c>
      <c r="CH4" s="526" t="s">
        <v>126</v>
      </c>
      <c r="CI4" s="527" t="s">
        <v>125</v>
      </c>
      <c r="CJ4" s="208" t="s">
        <v>45</v>
      </c>
      <c r="CK4" s="3" t="s">
        <v>45</v>
      </c>
      <c r="CL4" s="3" t="s">
        <v>45</v>
      </c>
      <c r="CM4" s="143" t="s">
        <v>45</v>
      </c>
      <c r="CN4" s="143" t="s">
        <v>45</v>
      </c>
      <c r="CO4" s="143" t="s">
        <v>45</v>
      </c>
      <c r="CP4" s="131" t="s">
        <v>45</v>
      </c>
      <c r="CQ4" s="148" t="s">
        <v>45</v>
      </c>
      <c r="CR4" s="3" t="s">
        <v>45</v>
      </c>
      <c r="CS4" s="143" t="s">
        <v>45</v>
      </c>
      <c r="CT4" s="143" t="s">
        <v>45</v>
      </c>
      <c r="CU4" s="3" t="s">
        <v>45</v>
      </c>
      <c r="CV4" s="3" t="s">
        <v>45</v>
      </c>
      <c r="CW4" s="3" t="s">
        <v>45</v>
      </c>
      <c r="CX4" s="3" t="s">
        <v>45</v>
      </c>
      <c r="CY4" s="6" t="s">
        <v>45</v>
      </c>
    </row>
    <row r="5" spans="1:104" s="8" customFormat="1" ht="13.5" customHeight="1" thickBot="1">
      <c r="A5" s="9"/>
      <c r="B5" s="10"/>
      <c r="C5" s="71"/>
      <c r="D5" s="744"/>
      <c r="E5" s="730"/>
      <c r="F5" s="89">
        <v>3</v>
      </c>
      <c r="G5" s="152">
        <v>1</v>
      </c>
      <c r="H5" s="89">
        <v>3</v>
      </c>
      <c r="I5" s="152">
        <v>1</v>
      </c>
      <c r="J5" s="89">
        <v>3</v>
      </c>
      <c r="K5" s="66">
        <v>1</v>
      </c>
      <c r="L5" s="89">
        <v>3</v>
      </c>
      <c r="M5" s="100">
        <v>1</v>
      </c>
      <c r="N5" s="89">
        <v>3</v>
      </c>
      <c r="O5" s="60">
        <v>2</v>
      </c>
      <c r="P5" s="60">
        <v>2</v>
      </c>
      <c r="Q5" s="100">
        <v>1</v>
      </c>
      <c r="R5" s="60">
        <v>2</v>
      </c>
      <c r="S5" s="66">
        <v>1</v>
      </c>
      <c r="T5" s="254">
        <v>5</v>
      </c>
      <c r="U5" s="196">
        <v>2</v>
      </c>
      <c r="V5" s="89">
        <v>3</v>
      </c>
      <c r="W5" s="100">
        <v>1</v>
      </c>
      <c r="X5" s="196">
        <v>2</v>
      </c>
      <c r="Y5" s="60">
        <v>2</v>
      </c>
      <c r="Z5" s="196">
        <v>2</v>
      </c>
      <c r="AA5" s="100">
        <v>1</v>
      </c>
      <c r="AB5" s="196">
        <v>2</v>
      </c>
      <c r="AC5" s="66">
        <v>1</v>
      </c>
      <c r="AD5" s="250">
        <v>3</v>
      </c>
      <c r="AE5" s="196">
        <v>2</v>
      </c>
      <c r="AF5" s="89">
        <v>3</v>
      </c>
      <c r="AG5" s="202">
        <v>2</v>
      </c>
      <c r="AH5" s="89">
        <v>3</v>
      </c>
      <c r="AI5" s="202">
        <v>2</v>
      </c>
      <c r="AJ5" s="100">
        <v>1</v>
      </c>
      <c r="AK5" s="45">
        <v>3</v>
      </c>
      <c r="AL5" s="190">
        <v>2</v>
      </c>
      <c r="AM5" s="193">
        <v>2</v>
      </c>
      <c r="AN5" s="100">
        <v>1</v>
      </c>
      <c r="AO5" s="89">
        <v>3</v>
      </c>
      <c r="AP5" s="93">
        <v>5</v>
      </c>
      <c r="AQ5" s="193">
        <v>2</v>
      </c>
      <c r="AR5" s="100">
        <v>1</v>
      </c>
      <c r="AS5" s="193">
        <v>2</v>
      </c>
      <c r="AT5" s="75">
        <v>1</v>
      </c>
      <c r="AU5" s="193">
        <v>2</v>
      </c>
      <c r="AV5" s="247">
        <v>1</v>
      </c>
      <c r="AW5" s="82">
        <v>3</v>
      </c>
      <c r="AX5" s="152">
        <v>1</v>
      </c>
      <c r="AY5" s="193">
        <v>2</v>
      </c>
      <c r="AZ5" s="93">
        <v>5</v>
      </c>
      <c r="BA5" s="89">
        <v>3</v>
      </c>
      <c r="BB5" s="193">
        <v>2</v>
      </c>
      <c r="BC5" s="89">
        <v>3</v>
      </c>
      <c r="BD5" s="190">
        <v>2</v>
      </c>
      <c r="BE5" s="69">
        <v>3</v>
      </c>
      <c r="BF5" s="68">
        <v>2</v>
      </c>
      <c r="BG5" s="68">
        <v>2</v>
      </c>
      <c r="BH5" s="82">
        <v>3</v>
      </c>
      <c r="BI5" s="152">
        <v>1</v>
      </c>
      <c r="BJ5" s="89">
        <v>3</v>
      </c>
      <c r="BK5" s="68">
        <v>2</v>
      </c>
      <c r="BL5" s="89">
        <v>3</v>
      </c>
      <c r="BM5" s="68">
        <v>2</v>
      </c>
      <c r="BN5" s="89">
        <v>3</v>
      </c>
      <c r="BO5" s="198">
        <v>2</v>
      </c>
      <c r="BP5" s="241">
        <v>2</v>
      </c>
      <c r="BQ5" s="152">
        <v>1</v>
      </c>
      <c r="BR5" s="68">
        <v>2</v>
      </c>
      <c r="BS5" s="68">
        <v>2</v>
      </c>
      <c r="BT5" s="82">
        <v>3</v>
      </c>
      <c r="BU5" s="152">
        <v>1</v>
      </c>
      <c r="BV5" s="68">
        <v>2</v>
      </c>
      <c r="BW5" s="509">
        <v>1</v>
      </c>
      <c r="BX5" s="93">
        <v>5</v>
      </c>
      <c r="BY5" s="82">
        <v>3</v>
      </c>
      <c r="BZ5" s="160">
        <v>3</v>
      </c>
      <c r="CA5" s="82">
        <v>3</v>
      </c>
      <c r="CB5" s="68">
        <v>2</v>
      </c>
      <c r="CC5" s="82">
        <v>3</v>
      </c>
      <c r="CD5" s="152">
        <v>1</v>
      </c>
      <c r="CE5" s="93">
        <v>5</v>
      </c>
      <c r="CF5" s="152">
        <v>1</v>
      </c>
      <c r="CG5" s="82">
        <v>3</v>
      </c>
      <c r="CH5" s="528">
        <v>1</v>
      </c>
      <c r="CI5" s="529">
        <v>1</v>
      </c>
      <c r="CJ5" s="509">
        <v>1</v>
      </c>
      <c r="CK5" s="152">
        <v>1</v>
      </c>
      <c r="CL5" s="75">
        <v>1</v>
      </c>
      <c r="CM5" s="144">
        <v>1</v>
      </c>
      <c r="CN5" s="144">
        <v>1</v>
      </c>
      <c r="CO5" s="144">
        <v>1</v>
      </c>
      <c r="CP5" s="75">
        <v>1</v>
      </c>
      <c r="CQ5" s="149">
        <v>1</v>
      </c>
      <c r="CR5" s="75">
        <v>1</v>
      </c>
      <c r="CS5" s="144">
        <v>1</v>
      </c>
      <c r="CT5" s="144">
        <v>1</v>
      </c>
      <c r="CU5" s="2">
        <v>1</v>
      </c>
      <c r="CV5" s="2">
        <v>1</v>
      </c>
      <c r="CW5" s="2">
        <v>1</v>
      </c>
      <c r="CX5" s="2">
        <v>1</v>
      </c>
      <c r="CY5" s="5">
        <v>1</v>
      </c>
      <c r="CZ5" s="77"/>
    </row>
    <row r="6" spans="1:105" s="8" customFormat="1" ht="15" customHeight="1" thickBot="1">
      <c r="A6" s="11"/>
      <c r="B6" s="12"/>
      <c r="C6" s="72"/>
      <c r="D6" s="33">
        <f>SUM(F5:DB5)</f>
        <v>197</v>
      </c>
      <c r="E6" s="27">
        <f>COUNT(F5:CY5)</f>
        <v>98</v>
      </c>
      <c r="F6" s="70">
        <f>COUNT(F7:F64)</f>
        <v>13</v>
      </c>
      <c r="G6" s="70">
        <f>COUNT(G7:G64)</f>
        <v>7</v>
      </c>
      <c r="H6" s="70">
        <f>COUNT(H7:H64)</f>
        <v>2</v>
      </c>
      <c r="I6" s="70">
        <f aca="true" t="shared" si="2" ref="I6:BT6">COUNT(I7:I64)</f>
        <v>1</v>
      </c>
      <c r="J6" s="70">
        <f t="shared" si="2"/>
        <v>19</v>
      </c>
      <c r="K6" s="76">
        <f>COUNT(K7:K64)</f>
        <v>5</v>
      </c>
      <c r="L6" s="70">
        <f t="shared" si="2"/>
        <v>12</v>
      </c>
      <c r="M6" s="70">
        <f t="shared" si="2"/>
        <v>4</v>
      </c>
      <c r="N6" s="70">
        <f t="shared" si="2"/>
        <v>20</v>
      </c>
      <c r="O6" s="70">
        <f t="shared" si="2"/>
        <v>18</v>
      </c>
      <c r="P6" s="70">
        <f t="shared" si="2"/>
        <v>11</v>
      </c>
      <c r="Q6" s="70">
        <f t="shared" si="2"/>
        <v>10</v>
      </c>
      <c r="R6" s="70">
        <f t="shared" si="2"/>
        <v>13</v>
      </c>
      <c r="S6" s="76">
        <f t="shared" si="2"/>
        <v>6</v>
      </c>
      <c r="T6" s="70">
        <f t="shared" si="2"/>
        <v>23</v>
      </c>
      <c r="U6" s="70">
        <f t="shared" si="2"/>
        <v>7</v>
      </c>
      <c r="V6" s="70">
        <f t="shared" si="2"/>
        <v>2</v>
      </c>
      <c r="W6" s="70">
        <f t="shared" si="2"/>
        <v>4</v>
      </c>
      <c r="X6" s="70">
        <f t="shared" si="2"/>
        <v>18</v>
      </c>
      <c r="Y6" s="70">
        <f t="shared" si="2"/>
        <v>4</v>
      </c>
      <c r="Z6" s="70">
        <f t="shared" si="2"/>
        <v>23</v>
      </c>
      <c r="AA6" s="70">
        <f t="shared" si="2"/>
        <v>10</v>
      </c>
      <c r="AB6" s="70">
        <f t="shared" si="2"/>
        <v>5</v>
      </c>
      <c r="AC6" s="76">
        <f t="shared" si="2"/>
        <v>12</v>
      </c>
      <c r="AD6" s="70">
        <f t="shared" si="2"/>
        <v>14</v>
      </c>
      <c r="AE6" s="70">
        <f t="shared" si="2"/>
        <v>7</v>
      </c>
      <c r="AF6" s="70">
        <f t="shared" si="2"/>
        <v>19</v>
      </c>
      <c r="AG6" s="70">
        <f t="shared" si="2"/>
        <v>15</v>
      </c>
      <c r="AH6" s="70">
        <f t="shared" si="2"/>
        <v>18</v>
      </c>
      <c r="AI6" s="70">
        <f t="shared" si="2"/>
        <v>27</v>
      </c>
      <c r="AJ6" s="70">
        <f t="shared" si="2"/>
        <v>6</v>
      </c>
      <c r="AK6" s="70">
        <f t="shared" si="2"/>
        <v>30</v>
      </c>
      <c r="AL6" s="259">
        <f t="shared" si="2"/>
        <v>7</v>
      </c>
      <c r="AM6" s="70">
        <f t="shared" si="2"/>
        <v>12</v>
      </c>
      <c r="AN6" s="70">
        <f t="shared" si="2"/>
        <v>10</v>
      </c>
      <c r="AO6" s="70">
        <f t="shared" si="2"/>
        <v>18</v>
      </c>
      <c r="AP6" s="70">
        <f>COUNT(AP7:AP64)</f>
        <v>8</v>
      </c>
      <c r="AQ6" s="70">
        <f t="shared" si="2"/>
        <v>13</v>
      </c>
      <c r="AR6" s="70">
        <f t="shared" si="2"/>
        <v>8</v>
      </c>
      <c r="AS6" s="70">
        <f t="shared" si="2"/>
        <v>10</v>
      </c>
      <c r="AT6" s="70">
        <f t="shared" si="2"/>
        <v>12</v>
      </c>
      <c r="AU6" s="76">
        <f>COUNT(AU7:AU64)</f>
        <v>18</v>
      </c>
      <c r="AV6" s="70">
        <f t="shared" si="2"/>
        <v>12</v>
      </c>
      <c r="AW6" s="70">
        <f t="shared" si="2"/>
        <v>21</v>
      </c>
      <c r="AX6" s="70">
        <f t="shared" si="2"/>
        <v>12</v>
      </c>
      <c r="AY6" s="70">
        <f t="shared" si="2"/>
        <v>30</v>
      </c>
      <c r="AZ6" s="70">
        <f t="shared" si="2"/>
        <v>12</v>
      </c>
      <c r="BA6" s="70">
        <f t="shared" si="2"/>
        <v>19</v>
      </c>
      <c r="BB6" s="70">
        <f t="shared" si="2"/>
        <v>18</v>
      </c>
      <c r="BC6" s="70">
        <f t="shared" si="2"/>
        <v>18</v>
      </c>
      <c r="BD6" s="76">
        <f>COUNT(BD7:BD64)</f>
        <v>9</v>
      </c>
      <c r="BE6" s="70">
        <f t="shared" si="2"/>
        <v>21</v>
      </c>
      <c r="BF6" s="184">
        <f t="shared" si="2"/>
        <v>16</v>
      </c>
      <c r="BG6" s="70">
        <f t="shared" si="2"/>
        <v>10</v>
      </c>
      <c r="BH6" s="184">
        <f t="shared" si="2"/>
        <v>13</v>
      </c>
      <c r="BI6" s="70">
        <f t="shared" si="2"/>
        <v>4</v>
      </c>
      <c r="BJ6" s="70">
        <f t="shared" si="2"/>
        <v>11</v>
      </c>
      <c r="BK6" s="70">
        <f t="shared" si="2"/>
        <v>11</v>
      </c>
      <c r="BL6" s="70">
        <f>COUNT(BL7:BL64)</f>
        <v>15</v>
      </c>
      <c r="BM6" s="70">
        <f>COUNT(BM7:BM64)</f>
        <v>18</v>
      </c>
      <c r="BN6" s="70">
        <f t="shared" si="2"/>
        <v>42</v>
      </c>
      <c r="BO6" s="185">
        <f t="shared" si="2"/>
        <v>10</v>
      </c>
      <c r="BP6" s="234">
        <f t="shared" si="2"/>
        <v>11</v>
      </c>
      <c r="BQ6" s="185">
        <f t="shared" si="2"/>
        <v>11</v>
      </c>
      <c r="BR6" s="184">
        <f t="shared" si="2"/>
        <v>19</v>
      </c>
      <c r="BS6" s="70">
        <f t="shared" si="2"/>
        <v>15</v>
      </c>
      <c r="BT6" s="70">
        <f t="shared" si="2"/>
        <v>21</v>
      </c>
      <c r="BU6" s="70">
        <f aca="true" t="shared" si="3" ref="BU6:CT6">COUNT(BU7:BU64)</f>
        <v>11</v>
      </c>
      <c r="BV6" s="70">
        <f t="shared" si="3"/>
        <v>10</v>
      </c>
      <c r="BW6" s="504">
        <f t="shared" si="3"/>
        <v>0</v>
      </c>
      <c r="BX6" s="70">
        <f t="shared" si="3"/>
        <v>9</v>
      </c>
      <c r="BY6" s="70">
        <f t="shared" si="3"/>
        <v>11</v>
      </c>
      <c r="BZ6" s="155">
        <f t="shared" si="3"/>
        <v>32</v>
      </c>
      <c r="CA6" s="70">
        <f>COUNT(CA7:CA64)</f>
        <v>19</v>
      </c>
      <c r="CB6" s="70">
        <f t="shared" si="3"/>
        <v>12</v>
      </c>
      <c r="CC6" s="70">
        <f>COUNT(CC7:CC64)</f>
        <v>3</v>
      </c>
      <c r="CD6" s="70">
        <f t="shared" si="3"/>
        <v>6</v>
      </c>
      <c r="CE6" s="70">
        <f t="shared" si="3"/>
        <v>23</v>
      </c>
      <c r="CF6" s="70">
        <f t="shared" si="3"/>
        <v>3</v>
      </c>
      <c r="CG6" s="70">
        <f t="shared" si="3"/>
        <v>6</v>
      </c>
      <c r="CH6" s="530">
        <f t="shared" si="3"/>
        <v>4</v>
      </c>
      <c r="CI6" s="529">
        <f t="shared" si="3"/>
        <v>5</v>
      </c>
      <c r="CJ6" s="510">
        <f t="shared" si="3"/>
        <v>0</v>
      </c>
      <c r="CK6" s="96">
        <f t="shared" si="3"/>
        <v>7</v>
      </c>
      <c r="CL6" s="70">
        <f t="shared" si="3"/>
        <v>4</v>
      </c>
      <c r="CM6" s="145">
        <f t="shared" si="3"/>
        <v>0</v>
      </c>
      <c r="CN6" s="145">
        <f t="shared" si="3"/>
        <v>0</v>
      </c>
      <c r="CO6" s="145">
        <f t="shared" si="3"/>
        <v>0</v>
      </c>
      <c r="CP6" s="70">
        <f t="shared" si="3"/>
        <v>2</v>
      </c>
      <c r="CQ6" s="134">
        <f t="shared" si="3"/>
        <v>8</v>
      </c>
      <c r="CR6" s="30">
        <f t="shared" si="3"/>
        <v>10</v>
      </c>
      <c r="CS6" s="145">
        <f t="shared" si="3"/>
        <v>0</v>
      </c>
      <c r="CT6" s="145">
        <f t="shared" si="3"/>
        <v>0</v>
      </c>
      <c r="CU6" s="30">
        <f>COUNT(CU7:CU56)</f>
        <v>12</v>
      </c>
      <c r="CV6" s="30">
        <f>COUNT(CV7:CV64)</f>
        <v>12</v>
      </c>
      <c r="CW6" s="30">
        <f>COUNT(CW7:CW64)</f>
        <v>11</v>
      </c>
      <c r="CX6" s="30">
        <f>COUNT(CX7:CX64)</f>
        <v>12</v>
      </c>
      <c r="CY6" s="43">
        <f>COUNT(CY7:CY64)</f>
        <v>2</v>
      </c>
      <c r="CZ6" s="104"/>
      <c r="DA6" s="133"/>
    </row>
    <row r="7" spans="1:104" s="8" customFormat="1" ht="12.75" customHeight="1">
      <c r="A7" s="16">
        <v>1</v>
      </c>
      <c r="B7" s="533" t="s">
        <v>21</v>
      </c>
      <c r="C7" s="534" t="s">
        <v>22</v>
      </c>
      <c r="D7" s="29">
        <f aca="true" t="shared" si="4" ref="D7:D38">SUM(F7:CY7)</f>
        <v>155</v>
      </c>
      <c r="E7" s="47">
        <f aca="true" t="shared" si="5" ref="E7:E38">COUNT(F7:CY7)</f>
        <v>74</v>
      </c>
      <c r="F7" s="106">
        <v>3</v>
      </c>
      <c r="G7" s="106">
        <v>1</v>
      </c>
      <c r="H7" s="106"/>
      <c r="I7" s="106"/>
      <c r="J7" s="106">
        <v>3</v>
      </c>
      <c r="K7" s="107">
        <v>1</v>
      </c>
      <c r="L7" s="106">
        <v>3</v>
      </c>
      <c r="M7" s="136">
        <v>1</v>
      </c>
      <c r="N7" s="106">
        <v>3</v>
      </c>
      <c r="O7" s="260">
        <v>2</v>
      </c>
      <c r="P7" s="106">
        <v>2</v>
      </c>
      <c r="Q7" s="106">
        <v>1</v>
      </c>
      <c r="R7" s="108">
        <v>2</v>
      </c>
      <c r="S7" s="107">
        <v>1</v>
      </c>
      <c r="T7" s="255">
        <v>5</v>
      </c>
      <c r="U7" s="211">
        <v>2</v>
      </c>
      <c r="V7" s="106">
        <v>3</v>
      </c>
      <c r="W7" s="109">
        <v>1</v>
      </c>
      <c r="X7" s="109">
        <v>2</v>
      </c>
      <c r="Y7" s="110">
        <v>2</v>
      </c>
      <c r="Z7" s="110">
        <v>2</v>
      </c>
      <c r="AA7" s="110">
        <v>1</v>
      </c>
      <c r="AB7" s="110"/>
      <c r="AC7" s="107">
        <v>1</v>
      </c>
      <c r="AD7" s="227">
        <v>3</v>
      </c>
      <c r="AE7" s="228">
        <v>2</v>
      </c>
      <c r="AF7" s="228"/>
      <c r="AG7" s="228"/>
      <c r="AH7" s="228"/>
      <c r="AI7" s="228"/>
      <c r="AJ7" s="229"/>
      <c r="AK7" s="229"/>
      <c r="AL7" s="112"/>
      <c r="AM7" s="20">
        <v>2</v>
      </c>
      <c r="AN7" s="20">
        <v>1</v>
      </c>
      <c r="AO7" s="20">
        <v>3</v>
      </c>
      <c r="AP7" s="130">
        <v>5</v>
      </c>
      <c r="AQ7" s="231">
        <v>2</v>
      </c>
      <c r="AR7" s="230">
        <v>1</v>
      </c>
      <c r="AS7" s="20"/>
      <c r="AT7" s="20"/>
      <c r="AU7" s="34"/>
      <c r="AV7" s="24">
        <v>1</v>
      </c>
      <c r="AW7" s="110">
        <v>3</v>
      </c>
      <c r="AX7" s="110">
        <v>1</v>
      </c>
      <c r="AY7" s="110">
        <v>2</v>
      </c>
      <c r="AZ7" s="94">
        <v>5</v>
      </c>
      <c r="BA7" s="110">
        <v>3</v>
      </c>
      <c r="BB7" s="110">
        <v>2</v>
      </c>
      <c r="BC7" s="110">
        <v>3</v>
      </c>
      <c r="BD7" s="113">
        <v>2</v>
      </c>
      <c r="BE7" s="109">
        <v>3</v>
      </c>
      <c r="BF7" s="109">
        <v>2</v>
      </c>
      <c r="BG7" s="109">
        <v>2</v>
      </c>
      <c r="BH7" s="110">
        <v>3</v>
      </c>
      <c r="BI7" s="109">
        <v>1</v>
      </c>
      <c r="BJ7" s="109"/>
      <c r="BK7" s="109">
        <v>2</v>
      </c>
      <c r="BL7" s="109">
        <v>3</v>
      </c>
      <c r="BM7" s="109">
        <v>2</v>
      </c>
      <c r="BN7" s="109">
        <v>3</v>
      </c>
      <c r="BO7" s="183">
        <v>2</v>
      </c>
      <c r="BP7" s="235">
        <v>2</v>
      </c>
      <c r="BQ7" s="106">
        <v>1</v>
      </c>
      <c r="BR7" s="110">
        <v>2</v>
      </c>
      <c r="BS7" s="87"/>
      <c r="BT7" s="110">
        <v>3</v>
      </c>
      <c r="BU7" s="110">
        <v>1</v>
      </c>
      <c r="BV7" s="20"/>
      <c r="BW7" s="20"/>
      <c r="BX7" s="94">
        <v>5</v>
      </c>
      <c r="BY7" s="36">
        <v>3</v>
      </c>
      <c r="BZ7" s="212">
        <v>3</v>
      </c>
      <c r="CA7" s="36">
        <v>3</v>
      </c>
      <c r="CB7" s="217">
        <v>2</v>
      </c>
      <c r="CC7" s="36">
        <v>3</v>
      </c>
      <c r="CD7" s="36">
        <v>1</v>
      </c>
      <c r="CE7" s="213">
        <v>5</v>
      </c>
      <c r="CF7" s="36">
        <v>1</v>
      </c>
      <c r="CG7" s="36">
        <v>3</v>
      </c>
      <c r="CH7" s="36">
        <v>1</v>
      </c>
      <c r="CI7" s="125">
        <v>1</v>
      </c>
      <c r="CJ7" s="42"/>
      <c r="CK7" s="36">
        <v>1</v>
      </c>
      <c r="CL7" s="42">
        <v>1</v>
      </c>
      <c r="CM7" s="36"/>
      <c r="CN7" s="36"/>
      <c r="CO7" s="36"/>
      <c r="CP7" s="36">
        <v>1</v>
      </c>
      <c r="CQ7" s="125">
        <v>1</v>
      </c>
      <c r="CR7" s="36">
        <v>1</v>
      </c>
      <c r="CS7" s="36"/>
      <c r="CT7" s="36"/>
      <c r="CU7" s="87">
        <v>1</v>
      </c>
      <c r="CV7" s="36">
        <v>1</v>
      </c>
      <c r="CW7" s="36">
        <v>1</v>
      </c>
      <c r="CX7" s="230">
        <v>1</v>
      </c>
      <c r="CY7" s="37"/>
      <c r="CZ7" s="86"/>
    </row>
    <row r="8" spans="1:104" s="8" customFormat="1" ht="12.75" customHeight="1">
      <c r="A8" s="18">
        <f>A7+1</f>
        <v>2</v>
      </c>
      <c r="B8" s="49" t="s">
        <v>88</v>
      </c>
      <c r="C8" s="220" t="s">
        <v>89</v>
      </c>
      <c r="D8" s="28">
        <f t="shared" si="4"/>
        <v>151</v>
      </c>
      <c r="E8" s="48">
        <f t="shared" si="5"/>
        <v>69</v>
      </c>
      <c r="F8" s="110">
        <v>3</v>
      </c>
      <c r="G8" s="110">
        <v>1</v>
      </c>
      <c r="H8" s="110"/>
      <c r="I8" s="110"/>
      <c r="J8" s="110">
        <v>3</v>
      </c>
      <c r="K8" s="107">
        <v>1</v>
      </c>
      <c r="L8" s="110">
        <v>3</v>
      </c>
      <c r="M8" s="183"/>
      <c r="N8" s="110"/>
      <c r="O8" s="110">
        <v>2</v>
      </c>
      <c r="P8" s="110">
        <v>2</v>
      </c>
      <c r="Q8" s="110"/>
      <c r="R8" s="211">
        <v>2</v>
      </c>
      <c r="S8" s="107">
        <v>1</v>
      </c>
      <c r="T8" s="255">
        <v>5</v>
      </c>
      <c r="U8" s="211">
        <v>2</v>
      </c>
      <c r="V8" s="110">
        <v>3</v>
      </c>
      <c r="W8" s="109">
        <v>1</v>
      </c>
      <c r="X8" s="109">
        <v>2</v>
      </c>
      <c r="Y8" s="110"/>
      <c r="Z8" s="110">
        <v>2</v>
      </c>
      <c r="AA8" s="110">
        <v>1</v>
      </c>
      <c r="AB8" s="110"/>
      <c r="AC8" s="107">
        <v>1</v>
      </c>
      <c r="AD8" s="111">
        <v>3</v>
      </c>
      <c r="AE8" s="110">
        <v>2</v>
      </c>
      <c r="AF8" s="110">
        <v>3</v>
      </c>
      <c r="AG8" s="110">
        <v>2</v>
      </c>
      <c r="AH8" s="110">
        <v>3</v>
      </c>
      <c r="AI8" s="111">
        <v>2</v>
      </c>
      <c r="AJ8" s="31">
        <v>1</v>
      </c>
      <c r="AK8" s="31">
        <v>3</v>
      </c>
      <c r="AL8" s="116"/>
      <c r="AM8" s="20">
        <v>2</v>
      </c>
      <c r="AN8" s="20">
        <v>1</v>
      </c>
      <c r="AO8" s="20">
        <v>3</v>
      </c>
      <c r="AP8" s="130">
        <v>5</v>
      </c>
      <c r="AQ8" s="231">
        <v>2</v>
      </c>
      <c r="AR8" s="230">
        <v>1</v>
      </c>
      <c r="AS8" s="20">
        <v>2</v>
      </c>
      <c r="AT8" s="20">
        <v>1</v>
      </c>
      <c r="AU8" s="34">
        <v>2</v>
      </c>
      <c r="AV8" s="24">
        <v>1</v>
      </c>
      <c r="AW8" s="110">
        <v>3</v>
      </c>
      <c r="AX8" s="110">
        <v>1</v>
      </c>
      <c r="AY8" s="110">
        <v>2</v>
      </c>
      <c r="AZ8" s="94">
        <v>5</v>
      </c>
      <c r="BA8" s="110">
        <v>3</v>
      </c>
      <c r="BB8" s="110">
        <v>2</v>
      </c>
      <c r="BC8" s="110">
        <v>3</v>
      </c>
      <c r="BD8" s="113">
        <v>2</v>
      </c>
      <c r="BE8" s="109">
        <v>3</v>
      </c>
      <c r="BF8" s="109">
        <v>2</v>
      </c>
      <c r="BG8" s="109"/>
      <c r="BH8" s="110"/>
      <c r="BI8" s="109"/>
      <c r="BJ8" s="109">
        <v>3</v>
      </c>
      <c r="BK8" s="109">
        <v>2</v>
      </c>
      <c r="BL8" s="109">
        <v>3</v>
      </c>
      <c r="BM8" s="109">
        <v>2</v>
      </c>
      <c r="BN8" s="109">
        <v>3</v>
      </c>
      <c r="BO8" s="183">
        <v>2</v>
      </c>
      <c r="BP8" s="236">
        <v>2</v>
      </c>
      <c r="BQ8" s="183">
        <v>1</v>
      </c>
      <c r="BR8" s="110">
        <v>2</v>
      </c>
      <c r="BS8" s="87">
        <v>2</v>
      </c>
      <c r="BT8" s="110">
        <v>3</v>
      </c>
      <c r="BU8" s="110">
        <v>1</v>
      </c>
      <c r="BV8" s="20"/>
      <c r="BW8" s="20"/>
      <c r="BX8" s="94"/>
      <c r="BY8" s="36">
        <v>3</v>
      </c>
      <c r="BZ8" s="209">
        <v>3</v>
      </c>
      <c r="CA8" s="36">
        <v>3</v>
      </c>
      <c r="CB8" s="36">
        <v>2</v>
      </c>
      <c r="CC8" s="36"/>
      <c r="CD8" s="36"/>
      <c r="CE8" s="213">
        <v>5</v>
      </c>
      <c r="CF8" s="36"/>
      <c r="CG8" s="36">
        <v>3</v>
      </c>
      <c r="CH8" s="36">
        <v>1</v>
      </c>
      <c r="CI8" s="125">
        <v>1</v>
      </c>
      <c r="CJ8" s="36"/>
      <c r="CK8" s="36">
        <v>1</v>
      </c>
      <c r="CL8" s="36"/>
      <c r="CM8" s="36"/>
      <c r="CN8" s="20"/>
      <c r="CO8" s="36"/>
      <c r="CP8" s="36"/>
      <c r="CQ8" s="125"/>
      <c r="CR8" s="36"/>
      <c r="CS8" s="36"/>
      <c r="CT8" s="36"/>
      <c r="CU8" s="87">
        <v>1</v>
      </c>
      <c r="CV8" s="36">
        <v>1</v>
      </c>
      <c r="CW8" s="36"/>
      <c r="CX8" s="36"/>
      <c r="CY8" s="37">
        <v>1</v>
      </c>
      <c r="CZ8" s="86"/>
    </row>
    <row r="9" spans="1:104" s="8" customFormat="1" ht="12.75" customHeight="1">
      <c r="A9" s="18">
        <f aca="true" t="shared" si="6" ref="A9:A56">A8+1</f>
        <v>3</v>
      </c>
      <c r="B9" s="49" t="s">
        <v>37</v>
      </c>
      <c r="C9" s="50" t="s">
        <v>38</v>
      </c>
      <c r="D9" s="28">
        <f t="shared" si="4"/>
        <v>121</v>
      </c>
      <c r="E9" s="48">
        <f t="shared" si="5"/>
        <v>48</v>
      </c>
      <c r="F9" s="114"/>
      <c r="G9" s="114"/>
      <c r="H9" s="114"/>
      <c r="I9" s="114"/>
      <c r="J9" s="114"/>
      <c r="K9" s="116"/>
      <c r="L9" s="114"/>
      <c r="M9" s="117"/>
      <c r="N9" s="114">
        <v>3</v>
      </c>
      <c r="O9" s="114">
        <v>2</v>
      </c>
      <c r="P9" s="114">
        <v>2</v>
      </c>
      <c r="Q9" s="114"/>
      <c r="R9" s="115">
        <v>2</v>
      </c>
      <c r="S9" s="116"/>
      <c r="T9" s="256">
        <v>5</v>
      </c>
      <c r="U9" s="115">
        <v>2</v>
      </c>
      <c r="V9" s="114"/>
      <c r="W9" s="118"/>
      <c r="X9" s="118">
        <v>2</v>
      </c>
      <c r="Y9" s="114">
        <v>2</v>
      </c>
      <c r="Z9" s="114">
        <v>2</v>
      </c>
      <c r="AA9" s="114"/>
      <c r="AB9" s="114"/>
      <c r="AC9" s="116"/>
      <c r="AD9" s="114"/>
      <c r="AE9" s="114"/>
      <c r="AF9" s="114">
        <v>3</v>
      </c>
      <c r="AG9" s="114">
        <v>2</v>
      </c>
      <c r="AH9" s="114">
        <v>3</v>
      </c>
      <c r="AI9" s="114">
        <v>2</v>
      </c>
      <c r="AJ9" s="21"/>
      <c r="AK9" s="21">
        <v>3</v>
      </c>
      <c r="AL9" s="116"/>
      <c r="AM9" s="21">
        <v>2</v>
      </c>
      <c r="AN9" s="21"/>
      <c r="AO9" s="21">
        <v>3</v>
      </c>
      <c r="AP9" s="129">
        <v>5</v>
      </c>
      <c r="AQ9" s="120">
        <v>2</v>
      </c>
      <c r="AR9" s="120"/>
      <c r="AS9" s="21">
        <v>2</v>
      </c>
      <c r="AT9" s="21">
        <v>1</v>
      </c>
      <c r="AU9" s="38">
        <v>2</v>
      </c>
      <c r="AV9" s="23"/>
      <c r="AW9" s="114">
        <v>3</v>
      </c>
      <c r="AX9" s="114">
        <v>1</v>
      </c>
      <c r="AY9" s="114">
        <v>2</v>
      </c>
      <c r="AZ9" s="95">
        <v>5</v>
      </c>
      <c r="BA9" s="114">
        <v>3</v>
      </c>
      <c r="BB9" s="114">
        <v>2</v>
      </c>
      <c r="BC9" s="114"/>
      <c r="BD9" s="119"/>
      <c r="BE9" s="118">
        <v>3</v>
      </c>
      <c r="BF9" s="118">
        <v>2</v>
      </c>
      <c r="BG9" s="118">
        <v>2</v>
      </c>
      <c r="BH9" s="114">
        <v>3</v>
      </c>
      <c r="BI9" s="118"/>
      <c r="BJ9" s="118"/>
      <c r="BK9" s="109">
        <v>2</v>
      </c>
      <c r="BL9" s="109">
        <v>3</v>
      </c>
      <c r="BM9" s="109">
        <v>2</v>
      </c>
      <c r="BN9" s="109">
        <v>3</v>
      </c>
      <c r="BO9" s="183">
        <v>2</v>
      </c>
      <c r="BP9" s="237"/>
      <c r="BQ9" s="117"/>
      <c r="BR9" s="114">
        <v>2</v>
      </c>
      <c r="BS9" s="85"/>
      <c r="BT9" s="114">
        <v>3</v>
      </c>
      <c r="BU9" s="114"/>
      <c r="BV9" s="21">
        <v>2</v>
      </c>
      <c r="BW9" s="21"/>
      <c r="BX9" s="95">
        <v>5</v>
      </c>
      <c r="BY9" s="40">
        <v>3</v>
      </c>
      <c r="BZ9" s="210">
        <v>3</v>
      </c>
      <c r="CA9" s="40">
        <v>3</v>
      </c>
      <c r="CB9" s="40">
        <v>2</v>
      </c>
      <c r="CC9" s="40"/>
      <c r="CD9" s="40"/>
      <c r="CE9" s="214">
        <v>5</v>
      </c>
      <c r="CF9" s="85"/>
      <c r="CG9" s="40"/>
      <c r="CH9" s="40"/>
      <c r="CI9" s="126"/>
      <c r="CJ9" s="40"/>
      <c r="CK9" s="40"/>
      <c r="CL9" s="40"/>
      <c r="CM9" s="40"/>
      <c r="CN9" s="40"/>
      <c r="CO9" s="40"/>
      <c r="CP9" s="40"/>
      <c r="CQ9" s="126"/>
      <c r="CR9" s="40">
        <v>1</v>
      </c>
      <c r="CS9" s="40"/>
      <c r="CT9" s="40"/>
      <c r="CU9" s="85"/>
      <c r="CV9" s="40">
        <v>1</v>
      </c>
      <c r="CW9" s="40">
        <v>1</v>
      </c>
      <c r="CX9" s="40"/>
      <c r="CY9" s="41"/>
      <c r="CZ9" s="86"/>
    </row>
    <row r="10" spans="1:104" s="8" customFormat="1" ht="12.75" customHeight="1">
      <c r="A10" s="18">
        <f t="shared" si="6"/>
        <v>4</v>
      </c>
      <c r="B10" s="49" t="s">
        <v>121</v>
      </c>
      <c r="C10" s="50" t="s">
        <v>122</v>
      </c>
      <c r="D10" s="28">
        <f t="shared" si="4"/>
        <v>121</v>
      </c>
      <c r="E10" s="48">
        <f t="shared" si="5"/>
        <v>48</v>
      </c>
      <c r="F10" s="114"/>
      <c r="G10" s="114"/>
      <c r="H10" s="114"/>
      <c r="I10" s="114"/>
      <c r="J10" s="114"/>
      <c r="K10" s="116"/>
      <c r="L10" s="118"/>
      <c r="M10" s="118"/>
      <c r="N10" s="114">
        <v>3</v>
      </c>
      <c r="O10" s="114">
        <v>2</v>
      </c>
      <c r="P10" s="114">
        <v>2</v>
      </c>
      <c r="Q10" s="114"/>
      <c r="R10" s="115">
        <v>2</v>
      </c>
      <c r="S10" s="116"/>
      <c r="T10" s="256">
        <v>5</v>
      </c>
      <c r="U10" s="115">
        <v>2</v>
      </c>
      <c r="V10" s="114"/>
      <c r="W10" s="118"/>
      <c r="X10" s="118">
        <v>2</v>
      </c>
      <c r="Y10" s="114">
        <v>2</v>
      </c>
      <c r="Z10" s="114">
        <v>2</v>
      </c>
      <c r="AA10" s="114"/>
      <c r="AB10" s="114"/>
      <c r="AC10" s="116"/>
      <c r="AD10" s="114"/>
      <c r="AE10" s="114"/>
      <c r="AF10" s="114">
        <v>3</v>
      </c>
      <c r="AG10" s="114">
        <v>2</v>
      </c>
      <c r="AH10" s="114">
        <v>3</v>
      </c>
      <c r="AI10" s="114">
        <v>2</v>
      </c>
      <c r="AJ10" s="21"/>
      <c r="AK10" s="21">
        <v>3</v>
      </c>
      <c r="AL10" s="116"/>
      <c r="AM10" s="21">
        <v>2</v>
      </c>
      <c r="AN10" s="21"/>
      <c r="AO10" s="21">
        <v>3</v>
      </c>
      <c r="AP10" s="129">
        <v>5</v>
      </c>
      <c r="AQ10" s="120">
        <v>2</v>
      </c>
      <c r="AR10" s="57"/>
      <c r="AS10" s="21">
        <v>2</v>
      </c>
      <c r="AT10" s="21">
        <v>1</v>
      </c>
      <c r="AU10" s="38">
        <v>2</v>
      </c>
      <c r="AV10" s="23"/>
      <c r="AW10" s="114">
        <v>3</v>
      </c>
      <c r="AX10" s="114">
        <v>1</v>
      </c>
      <c r="AY10" s="114">
        <v>2</v>
      </c>
      <c r="AZ10" s="95">
        <v>5</v>
      </c>
      <c r="BA10" s="114">
        <v>3</v>
      </c>
      <c r="BB10" s="114">
        <v>2</v>
      </c>
      <c r="BC10" s="114"/>
      <c r="BD10" s="119"/>
      <c r="BE10" s="118">
        <v>3</v>
      </c>
      <c r="BF10" s="118">
        <v>2</v>
      </c>
      <c r="BG10" s="118">
        <v>2</v>
      </c>
      <c r="BH10" s="114">
        <v>3</v>
      </c>
      <c r="BI10" s="118"/>
      <c r="BJ10" s="118"/>
      <c r="BK10" s="109">
        <v>2</v>
      </c>
      <c r="BL10" s="109">
        <v>3</v>
      </c>
      <c r="BM10" s="109">
        <v>2</v>
      </c>
      <c r="BN10" s="109">
        <v>3</v>
      </c>
      <c r="BO10" s="183">
        <v>2</v>
      </c>
      <c r="BP10" s="237"/>
      <c r="BQ10" s="117"/>
      <c r="BR10" s="114">
        <v>2</v>
      </c>
      <c r="BS10" s="85"/>
      <c r="BT10" s="114">
        <v>3</v>
      </c>
      <c r="BU10" s="114"/>
      <c r="BV10" s="21">
        <v>2</v>
      </c>
      <c r="BW10" s="21"/>
      <c r="BX10" s="95">
        <v>5</v>
      </c>
      <c r="BY10" s="40">
        <v>3</v>
      </c>
      <c r="BZ10" s="210">
        <v>3</v>
      </c>
      <c r="CA10" s="40">
        <v>3</v>
      </c>
      <c r="CB10" s="40">
        <v>2</v>
      </c>
      <c r="CC10" s="40"/>
      <c r="CD10" s="40"/>
      <c r="CE10" s="214">
        <v>5</v>
      </c>
      <c r="CF10" s="40"/>
      <c r="CG10" s="40"/>
      <c r="CH10" s="40"/>
      <c r="CI10" s="126"/>
      <c r="CJ10" s="40"/>
      <c r="CK10" s="40"/>
      <c r="CL10" s="40"/>
      <c r="CM10" s="40"/>
      <c r="CN10" s="40"/>
      <c r="CO10" s="40"/>
      <c r="CP10" s="40"/>
      <c r="CQ10" s="126"/>
      <c r="CR10" s="40">
        <v>1</v>
      </c>
      <c r="CS10" s="40"/>
      <c r="CT10" s="40"/>
      <c r="CU10" s="85"/>
      <c r="CV10" s="40">
        <v>1</v>
      </c>
      <c r="CW10" s="40">
        <v>1</v>
      </c>
      <c r="CX10" s="40"/>
      <c r="CY10" s="41"/>
      <c r="CZ10" s="86"/>
    </row>
    <row r="11" spans="1:104" s="8" customFormat="1" ht="12.75" customHeight="1">
      <c r="A11" s="18">
        <f t="shared" si="6"/>
        <v>5</v>
      </c>
      <c r="B11" s="49" t="s">
        <v>75</v>
      </c>
      <c r="C11" s="50" t="s">
        <v>76</v>
      </c>
      <c r="D11" s="28">
        <f t="shared" si="4"/>
        <v>110</v>
      </c>
      <c r="E11" s="48">
        <f t="shared" si="5"/>
        <v>51</v>
      </c>
      <c r="F11" s="114">
        <v>3</v>
      </c>
      <c r="G11" s="114">
        <v>1</v>
      </c>
      <c r="H11" s="114">
        <v>3</v>
      </c>
      <c r="I11" s="114"/>
      <c r="J11" s="114">
        <v>3</v>
      </c>
      <c r="K11" s="116"/>
      <c r="L11" s="114">
        <v>3</v>
      </c>
      <c r="M11" s="117"/>
      <c r="N11" s="114">
        <v>3</v>
      </c>
      <c r="O11" s="114">
        <v>2</v>
      </c>
      <c r="P11" s="114"/>
      <c r="Q11" s="114"/>
      <c r="R11" s="115">
        <v>2</v>
      </c>
      <c r="S11" s="116"/>
      <c r="T11" s="256">
        <v>5</v>
      </c>
      <c r="U11" s="115"/>
      <c r="V11" s="114"/>
      <c r="W11" s="118"/>
      <c r="X11" s="118">
        <v>2</v>
      </c>
      <c r="Y11" s="114"/>
      <c r="Z11" s="114">
        <v>2</v>
      </c>
      <c r="AA11" s="114"/>
      <c r="AB11" s="114">
        <v>2</v>
      </c>
      <c r="AC11" s="116"/>
      <c r="AD11" s="114"/>
      <c r="AE11" s="114"/>
      <c r="AF11" s="114">
        <v>3</v>
      </c>
      <c r="AG11" s="114"/>
      <c r="AH11" s="114"/>
      <c r="AI11" s="114">
        <v>2</v>
      </c>
      <c r="AJ11" s="21"/>
      <c r="AK11" s="21">
        <v>3</v>
      </c>
      <c r="AL11" s="116"/>
      <c r="AM11" s="21">
        <v>2</v>
      </c>
      <c r="AN11" s="21">
        <v>1</v>
      </c>
      <c r="AO11" s="21"/>
      <c r="AP11" s="129"/>
      <c r="AQ11" s="120">
        <v>2</v>
      </c>
      <c r="AR11" s="57"/>
      <c r="AS11" s="21">
        <v>2</v>
      </c>
      <c r="AT11" s="21">
        <v>1</v>
      </c>
      <c r="AU11" s="38">
        <v>2</v>
      </c>
      <c r="AV11" s="23"/>
      <c r="AW11" s="114"/>
      <c r="AX11" s="114">
        <v>1</v>
      </c>
      <c r="AY11" s="114">
        <v>2</v>
      </c>
      <c r="AZ11" s="95"/>
      <c r="BA11" s="114"/>
      <c r="BB11" s="114"/>
      <c r="BC11" s="114">
        <v>3</v>
      </c>
      <c r="BD11" s="119">
        <v>2</v>
      </c>
      <c r="BE11" s="118">
        <v>3</v>
      </c>
      <c r="BF11" s="118">
        <v>2</v>
      </c>
      <c r="BG11" s="118"/>
      <c r="BH11" s="114"/>
      <c r="BI11" s="118"/>
      <c r="BJ11" s="118">
        <v>3</v>
      </c>
      <c r="BK11" s="109"/>
      <c r="BL11" s="109">
        <v>3</v>
      </c>
      <c r="BM11" s="109">
        <v>2</v>
      </c>
      <c r="BN11" s="109">
        <v>3</v>
      </c>
      <c r="BO11" s="183"/>
      <c r="BP11" s="237">
        <v>2</v>
      </c>
      <c r="BQ11" s="117">
        <v>1</v>
      </c>
      <c r="BR11" s="114"/>
      <c r="BS11" s="85">
        <v>2</v>
      </c>
      <c r="BT11" s="114">
        <v>3</v>
      </c>
      <c r="BU11" s="183"/>
      <c r="BV11" s="21"/>
      <c r="BW11" s="21"/>
      <c r="BX11" s="95"/>
      <c r="BY11" s="40">
        <v>3</v>
      </c>
      <c r="BZ11" s="210">
        <v>3</v>
      </c>
      <c r="CA11" s="40">
        <v>3</v>
      </c>
      <c r="CB11" s="40">
        <v>2</v>
      </c>
      <c r="CC11" s="40">
        <v>3</v>
      </c>
      <c r="CD11" s="40">
        <v>1</v>
      </c>
      <c r="CE11" s="214">
        <v>5</v>
      </c>
      <c r="CF11" s="40"/>
      <c r="CG11" s="40"/>
      <c r="CH11" s="40">
        <v>1</v>
      </c>
      <c r="CI11" s="126">
        <v>1</v>
      </c>
      <c r="CJ11" s="40"/>
      <c r="CK11" s="40">
        <v>1</v>
      </c>
      <c r="CL11" s="40">
        <v>1</v>
      </c>
      <c r="CM11" s="40"/>
      <c r="CN11" s="21"/>
      <c r="CO11" s="40"/>
      <c r="CP11" s="40"/>
      <c r="CQ11" s="126">
        <v>1</v>
      </c>
      <c r="CR11" s="40"/>
      <c r="CS11" s="40"/>
      <c r="CT11" s="40"/>
      <c r="CU11" s="85">
        <v>1</v>
      </c>
      <c r="CV11" s="40">
        <v>1</v>
      </c>
      <c r="CW11" s="40">
        <v>1</v>
      </c>
      <c r="CX11" s="57">
        <v>1</v>
      </c>
      <c r="CY11" s="41"/>
      <c r="CZ11" s="86"/>
    </row>
    <row r="12" spans="1:104" s="8" customFormat="1" ht="12.75" customHeight="1">
      <c r="A12" s="18">
        <f t="shared" si="6"/>
        <v>6</v>
      </c>
      <c r="B12" s="49" t="s">
        <v>84</v>
      </c>
      <c r="C12" s="50" t="s">
        <v>85</v>
      </c>
      <c r="D12" s="28">
        <f t="shared" si="4"/>
        <v>107</v>
      </c>
      <c r="E12" s="48">
        <f t="shared" si="5"/>
        <v>49</v>
      </c>
      <c r="F12" s="114"/>
      <c r="G12" s="114"/>
      <c r="H12" s="114"/>
      <c r="I12" s="114"/>
      <c r="J12" s="114">
        <v>3</v>
      </c>
      <c r="K12" s="116">
        <v>1</v>
      </c>
      <c r="L12" s="118"/>
      <c r="M12" s="118"/>
      <c r="N12" s="114"/>
      <c r="O12" s="114">
        <v>2</v>
      </c>
      <c r="P12" s="114">
        <v>2</v>
      </c>
      <c r="Q12" s="114">
        <v>1</v>
      </c>
      <c r="R12" s="115"/>
      <c r="S12" s="116"/>
      <c r="T12" s="256">
        <v>5</v>
      </c>
      <c r="U12" s="115">
        <v>2</v>
      </c>
      <c r="V12" s="114"/>
      <c r="W12" s="118"/>
      <c r="X12" s="118">
        <v>2</v>
      </c>
      <c r="Y12" s="114">
        <v>2</v>
      </c>
      <c r="Z12" s="114">
        <v>2</v>
      </c>
      <c r="AA12" s="114"/>
      <c r="AB12" s="114"/>
      <c r="AC12" s="116">
        <v>1</v>
      </c>
      <c r="AD12" s="114">
        <v>3</v>
      </c>
      <c r="AE12" s="114">
        <v>2</v>
      </c>
      <c r="AF12" s="114"/>
      <c r="AG12" s="114"/>
      <c r="AH12" s="114"/>
      <c r="AI12" s="114"/>
      <c r="AJ12" s="21"/>
      <c r="AK12" s="21"/>
      <c r="AL12" s="116"/>
      <c r="AM12" s="21">
        <v>2</v>
      </c>
      <c r="AN12" s="21">
        <v>1</v>
      </c>
      <c r="AO12" s="21"/>
      <c r="AP12" s="129"/>
      <c r="AQ12" s="120">
        <v>2</v>
      </c>
      <c r="AR12" s="57">
        <v>1</v>
      </c>
      <c r="AS12" s="21"/>
      <c r="AT12" s="21"/>
      <c r="AU12" s="38"/>
      <c r="AV12" s="23"/>
      <c r="AW12" s="114">
        <v>3</v>
      </c>
      <c r="AX12" s="114">
        <v>1</v>
      </c>
      <c r="AY12" s="114">
        <v>2</v>
      </c>
      <c r="AZ12" s="95">
        <v>5</v>
      </c>
      <c r="BA12" s="114">
        <v>3</v>
      </c>
      <c r="BB12" s="114"/>
      <c r="BC12" s="114">
        <v>3</v>
      </c>
      <c r="BD12" s="119">
        <v>2</v>
      </c>
      <c r="BE12" s="118">
        <v>3</v>
      </c>
      <c r="BF12" s="118"/>
      <c r="BG12" s="118">
        <v>2</v>
      </c>
      <c r="BH12" s="114">
        <v>3</v>
      </c>
      <c r="BI12" s="118">
        <v>1</v>
      </c>
      <c r="BJ12" s="118"/>
      <c r="BK12" s="109"/>
      <c r="BL12" s="109"/>
      <c r="BM12" s="109">
        <v>2</v>
      </c>
      <c r="BN12" s="109">
        <v>3</v>
      </c>
      <c r="BO12" s="183">
        <v>2</v>
      </c>
      <c r="BP12" s="237">
        <v>2</v>
      </c>
      <c r="BQ12" s="117">
        <v>1</v>
      </c>
      <c r="BR12" s="114">
        <v>2</v>
      </c>
      <c r="BS12" s="85"/>
      <c r="BT12" s="114">
        <v>3</v>
      </c>
      <c r="BU12" s="183"/>
      <c r="BV12" s="21"/>
      <c r="BW12" s="21"/>
      <c r="BX12" s="95">
        <v>5</v>
      </c>
      <c r="BY12" s="40">
        <v>3</v>
      </c>
      <c r="BZ12" s="210">
        <v>3</v>
      </c>
      <c r="CA12" s="40"/>
      <c r="CB12" s="40"/>
      <c r="CC12" s="40">
        <v>3</v>
      </c>
      <c r="CD12" s="40"/>
      <c r="CE12" s="214">
        <v>5</v>
      </c>
      <c r="CF12" s="40"/>
      <c r="CG12" s="40">
        <v>3</v>
      </c>
      <c r="CH12" s="40"/>
      <c r="CI12" s="126">
        <v>1</v>
      </c>
      <c r="CJ12" s="40"/>
      <c r="CK12" s="40">
        <v>1</v>
      </c>
      <c r="CL12" s="40">
        <v>1</v>
      </c>
      <c r="CM12" s="40"/>
      <c r="CN12" s="40"/>
      <c r="CO12" s="40"/>
      <c r="CP12" s="40"/>
      <c r="CQ12" s="126">
        <v>1</v>
      </c>
      <c r="CR12" s="40"/>
      <c r="CS12" s="40"/>
      <c r="CT12" s="40"/>
      <c r="CU12" s="85">
        <v>1</v>
      </c>
      <c r="CV12" s="40">
        <v>1</v>
      </c>
      <c r="CW12" s="40">
        <v>1</v>
      </c>
      <c r="CX12" s="57">
        <v>1</v>
      </c>
      <c r="CY12" s="41"/>
      <c r="CZ12" s="86"/>
    </row>
    <row r="13" spans="1:104" s="8" customFormat="1" ht="12.75" customHeight="1">
      <c r="A13" s="18">
        <f t="shared" si="6"/>
        <v>7</v>
      </c>
      <c r="B13" s="215" t="s">
        <v>28</v>
      </c>
      <c r="C13" s="216" t="s">
        <v>108</v>
      </c>
      <c r="D13" s="28">
        <f t="shared" si="4"/>
        <v>91</v>
      </c>
      <c r="E13" s="48">
        <f t="shared" si="5"/>
        <v>36</v>
      </c>
      <c r="F13" s="114"/>
      <c r="G13" s="114"/>
      <c r="H13" s="114"/>
      <c r="I13" s="114"/>
      <c r="J13" s="114">
        <v>3</v>
      </c>
      <c r="K13" s="116"/>
      <c r="L13" s="114">
        <v>3</v>
      </c>
      <c r="M13" s="117"/>
      <c r="N13" s="114">
        <v>3</v>
      </c>
      <c r="O13" s="114">
        <v>2</v>
      </c>
      <c r="P13" s="114"/>
      <c r="Q13" s="114">
        <v>1</v>
      </c>
      <c r="R13" s="115"/>
      <c r="S13" s="116"/>
      <c r="T13" s="256">
        <v>5</v>
      </c>
      <c r="U13" s="115"/>
      <c r="V13" s="114"/>
      <c r="W13" s="118"/>
      <c r="X13" s="118"/>
      <c r="Y13" s="114"/>
      <c r="Z13" s="114">
        <v>2</v>
      </c>
      <c r="AA13" s="114">
        <v>1</v>
      </c>
      <c r="AB13" s="114"/>
      <c r="AC13" s="116">
        <v>1</v>
      </c>
      <c r="AD13" s="114"/>
      <c r="AE13" s="114"/>
      <c r="AF13" s="114"/>
      <c r="AG13" s="114">
        <v>2</v>
      </c>
      <c r="AH13" s="114">
        <v>3</v>
      </c>
      <c r="AI13" s="114">
        <v>2</v>
      </c>
      <c r="AJ13" s="21"/>
      <c r="AK13" s="21"/>
      <c r="AL13" s="116">
        <v>2</v>
      </c>
      <c r="AM13" s="21"/>
      <c r="AN13" s="21"/>
      <c r="AO13" s="21">
        <v>3</v>
      </c>
      <c r="AP13" s="129"/>
      <c r="AQ13" s="120"/>
      <c r="AR13" s="120"/>
      <c r="AS13" s="21">
        <v>2</v>
      </c>
      <c r="AT13" s="21">
        <v>1</v>
      </c>
      <c r="AU13" s="38"/>
      <c r="AV13" s="23">
        <v>1</v>
      </c>
      <c r="AW13" s="114">
        <v>3</v>
      </c>
      <c r="AX13" s="114"/>
      <c r="AY13" s="114">
        <v>2</v>
      </c>
      <c r="AZ13" s="95">
        <v>5</v>
      </c>
      <c r="BA13" s="114">
        <v>3</v>
      </c>
      <c r="BB13" s="114">
        <v>2</v>
      </c>
      <c r="BC13" s="114">
        <v>3</v>
      </c>
      <c r="BD13" s="119">
        <v>2</v>
      </c>
      <c r="BE13" s="118"/>
      <c r="BF13" s="118"/>
      <c r="BG13" s="118"/>
      <c r="BH13" s="114"/>
      <c r="BI13" s="118"/>
      <c r="BJ13" s="118"/>
      <c r="BK13" s="109"/>
      <c r="BL13" s="109">
        <v>3</v>
      </c>
      <c r="BM13" s="109"/>
      <c r="BN13" s="109">
        <v>3</v>
      </c>
      <c r="BO13" s="183"/>
      <c r="BP13" s="237"/>
      <c r="BQ13" s="117"/>
      <c r="BR13" s="114">
        <v>2</v>
      </c>
      <c r="BS13" s="85">
        <v>2</v>
      </c>
      <c r="BT13" s="114">
        <v>3</v>
      </c>
      <c r="BU13" s="117"/>
      <c r="BV13" s="21">
        <v>2</v>
      </c>
      <c r="BW13" s="21"/>
      <c r="BX13" s="95">
        <v>5</v>
      </c>
      <c r="BY13" s="40"/>
      <c r="BZ13" s="210">
        <v>3</v>
      </c>
      <c r="CA13" s="40">
        <v>3</v>
      </c>
      <c r="CB13" s="40">
        <v>2</v>
      </c>
      <c r="CC13" s="40"/>
      <c r="CD13" s="40"/>
      <c r="CE13" s="214">
        <v>5</v>
      </c>
      <c r="CF13" s="85"/>
      <c r="CG13" s="40"/>
      <c r="CH13" s="40"/>
      <c r="CI13" s="126"/>
      <c r="CJ13" s="40"/>
      <c r="CK13" s="40"/>
      <c r="CL13" s="40"/>
      <c r="CM13" s="40"/>
      <c r="CN13" s="40"/>
      <c r="CO13" s="40"/>
      <c r="CP13" s="40"/>
      <c r="CQ13" s="126"/>
      <c r="CR13" s="40">
        <v>1</v>
      </c>
      <c r="CS13" s="40"/>
      <c r="CT13" s="40"/>
      <c r="CU13" s="40"/>
      <c r="CV13" s="40"/>
      <c r="CW13" s="40"/>
      <c r="CX13" s="40"/>
      <c r="CY13" s="41"/>
      <c r="CZ13" s="86"/>
    </row>
    <row r="14" spans="1:104" s="8" customFormat="1" ht="12.75" customHeight="1">
      <c r="A14" s="18">
        <f t="shared" si="6"/>
        <v>8</v>
      </c>
      <c r="B14" s="49" t="s">
        <v>7</v>
      </c>
      <c r="C14" s="50" t="s">
        <v>8</v>
      </c>
      <c r="D14" s="28">
        <f t="shared" si="4"/>
        <v>89</v>
      </c>
      <c r="E14" s="48">
        <f t="shared" si="5"/>
        <v>45</v>
      </c>
      <c r="F14" s="114"/>
      <c r="G14" s="114">
        <v>1</v>
      </c>
      <c r="H14" s="114"/>
      <c r="I14" s="114"/>
      <c r="J14" s="114">
        <v>3</v>
      </c>
      <c r="K14" s="116">
        <v>1</v>
      </c>
      <c r="L14" s="118"/>
      <c r="M14" s="118"/>
      <c r="N14" s="114">
        <v>3</v>
      </c>
      <c r="O14" s="114">
        <v>2</v>
      </c>
      <c r="P14" s="114"/>
      <c r="Q14" s="114">
        <v>1</v>
      </c>
      <c r="R14" s="115"/>
      <c r="S14" s="116">
        <v>1</v>
      </c>
      <c r="T14" s="256"/>
      <c r="U14" s="115"/>
      <c r="V14" s="114"/>
      <c r="W14" s="118"/>
      <c r="X14" s="118"/>
      <c r="Y14" s="114"/>
      <c r="Z14" s="114">
        <v>2</v>
      </c>
      <c r="AA14" s="114">
        <v>1</v>
      </c>
      <c r="AB14" s="114"/>
      <c r="AC14" s="116">
        <v>1</v>
      </c>
      <c r="AD14" s="114">
        <v>3</v>
      </c>
      <c r="AE14" s="114"/>
      <c r="AF14" s="114">
        <v>3</v>
      </c>
      <c r="AG14" s="114"/>
      <c r="AH14" s="114">
        <v>3</v>
      </c>
      <c r="AI14" s="114">
        <v>2</v>
      </c>
      <c r="AJ14" s="21">
        <v>1</v>
      </c>
      <c r="AK14" s="21">
        <v>3</v>
      </c>
      <c r="AL14" s="116"/>
      <c r="AM14" s="21">
        <v>2</v>
      </c>
      <c r="AN14" s="21">
        <v>1</v>
      </c>
      <c r="AO14" s="21">
        <v>3</v>
      </c>
      <c r="AP14" s="129"/>
      <c r="AQ14" s="120">
        <v>2</v>
      </c>
      <c r="AR14" s="120"/>
      <c r="AS14" s="21"/>
      <c r="AT14" s="21">
        <v>1</v>
      </c>
      <c r="AU14" s="38">
        <v>2</v>
      </c>
      <c r="AV14" s="23">
        <v>1</v>
      </c>
      <c r="AW14" s="114"/>
      <c r="AX14" s="114">
        <v>1</v>
      </c>
      <c r="AY14" s="114"/>
      <c r="AZ14" s="95"/>
      <c r="BA14" s="114"/>
      <c r="BB14" s="114"/>
      <c r="BC14" s="114">
        <v>3</v>
      </c>
      <c r="BD14" s="119"/>
      <c r="BE14" s="118">
        <v>3</v>
      </c>
      <c r="BF14" s="118">
        <v>2</v>
      </c>
      <c r="BG14" s="118"/>
      <c r="BH14" s="114"/>
      <c r="BI14" s="118"/>
      <c r="BJ14" s="118">
        <v>3</v>
      </c>
      <c r="BK14" s="109"/>
      <c r="BL14" s="109">
        <v>3</v>
      </c>
      <c r="BM14" s="109"/>
      <c r="BN14" s="109">
        <v>3</v>
      </c>
      <c r="BO14" s="183"/>
      <c r="BP14" s="237"/>
      <c r="BQ14" s="117">
        <v>1</v>
      </c>
      <c r="BR14" s="114"/>
      <c r="BS14" s="85">
        <v>2</v>
      </c>
      <c r="BT14" s="114">
        <v>3</v>
      </c>
      <c r="BU14" s="117">
        <v>1</v>
      </c>
      <c r="BV14" s="21"/>
      <c r="BW14" s="21"/>
      <c r="BX14" s="95"/>
      <c r="BY14" s="40"/>
      <c r="BZ14" s="210">
        <v>3</v>
      </c>
      <c r="CA14" s="40">
        <v>3</v>
      </c>
      <c r="CB14" s="40"/>
      <c r="CC14" s="40"/>
      <c r="CD14" s="40">
        <v>1</v>
      </c>
      <c r="CE14" s="214">
        <v>5</v>
      </c>
      <c r="CF14" s="40"/>
      <c r="CG14" s="40">
        <v>3</v>
      </c>
      <c r="CH14" s="40">
        <v>1</v>
      </c>
      <c r="CI14" s="126"/>
      <c r="CJ14" s="40"/>
      <c r="CK14" s="40">
        <v>1</v>
      </c>
      <c r="CL14" s="40">
        <v>1</v>
      </c>
      <c r="CM14" s="40"/>
      <c r="CN14" s="40"/>
      <c r="CO14" s="40"/>
      <c r="CP14" s="40"/>
      <c r="CQ14" s="126">
        <v>1</v>
      </c>
      <c r="CR14" s="40"/>
      <c r="CS14" s="40"/>
      <c r="CT14" s="40"/>
      <c r="CU14" s="85"/>
      <c r="CV14" s="40">
        <v>1</v>
      </c>
      <c r="CW14" s="40"/>
      <c r="CX14" s="57">
        <v>1</v>
      </c>
      <c r="CY14" s="41"/>
      <c r="CZ14" s="86"/>
    </row>
    <row r="15" spans="1:104" s="8" customFormat="1" ht="12.75" customHeight="1">
      <c r="A15" s="18">
        <f t="shared" si="6"/>
        <v>9</v>
      </c>
      <c r="B15" s="49" t="s">
        <v>95</v>
      </c>
      <c r="C15" s="50" t="s">
        <v>118</v>
      </c>
      <c r="D15" s="28">
        <f t="shared" si="4"/>
        <v>89</v>
      </c>
      <c r="E15" s="48">
        <f t="shared" si="5"/>
        <v>38</v>
      </c>
      <c r="F15" s="114"/>
      <c r="G15" s="114"/>
      <c r="H15" s="114"/>
      <c r="I15" s="114"/>
      <c r="J15" s="114"/>
      <c r="K15" s="116"/>
      <c r="L15" s="114">
        <v>3</v>
      </c>
      <c r="M15" s="117">
        <v>1</v>
      </c>
      <c r="N15" s="114"/>
      <c r="O15" s="114">
        <v>2</v>
      </c>
      <c r="P15" s="114"/>
      <c r="Q15" s="114">
        <v>1</v>
      </c>
      <c r="R15" s="115"/>
      <c r="S15" s="116">
        <v>1</v>
      </c>
      <c r="T15" s="256">
        <v>5</v>
      </c>
      <c r="U15" s="115"/>
      <c r="V15" s="114"/>
      <c r="W15" s="118"/>
      <c r="X15" s="118">
        <v>2</v>
      </c>
      <c r="Y15" s="114"/>
      <c r="Z15" s="114"/>
      <c r="AA15" s="114">
        <v>1</v>
      </c>
      <c r="AB15" s="114"/>
      <c r="AC15" s="116">
        <v>1</v>
      </c>
      <c r="AD15" s="114"/>
      <c r="AE15" s="114"/>
      <c r="AF15" s="114"/>
      <c r="AG15" s="114">
        <v>2</v>
      </c>
      <c r="AH15" s="114">
        <v>3</v>
      </c>
      <c r="AI15" s="114">
        <v>2</v>
      </c>
      <c r="AJ15" s="21"/>
      <c r="AK15" s="21">
        <v>3</v>
      </c>
      <c r="AL15" s="116">
        <v>2</v>
      </c>
      <c r="AM15" s="21">
        <v>2</v>
      </c>
      <c r="AN15" s="21"/>
      <c r="AO15" s="21"/>
      <c r="AP15" s="129"/>
      <c r="AQ15" s="120"/>
      <c r="AR15" s="120"/>
      <c r="AS15" s="21">
        <v>2</v>
      </c>
      <c r="AT15" s="21">
        <v>1</v>
      </c>
      <c r="AU15" s="38">
        <v>2</v>
      </c>
      <c r="AV15" s="23">
        <v>1</v>
      </c>
      <c r="AW15" s="114">
        <v>3</v>
      </c>
      <c r="AX15" s="114"/>
      <c r="AY15" s="114">
        <v>2</v>
      </c>
      <c r="AZ15" s="95">
        <v>5</v>
      </c>
      <c r="BA15" s="114">
        <v>3</v>
      </c>
      <c r="BB15" s="114">
        <v>2</v>
      </c>
      <c r="BC15" s="114">
        <v>3</v>
      </c>
      <c r="BD15" s="119"/>
      <c r="BE15" s="118">
        <v>3</v>
      </c>
      <c r="BF15" s="118">
        <v>2</v>
      </c>
      <c r="BG15" s="118"/>
      <c r="BH15" s="114"/>
      <c r="BI15" s="118"/>
      <c r="BJ15" s="118"/>
      <c r="BK15" s="109">
        <v>2</v>
      </c>
      <c r="BL15" s="109"/>
      <c r="BM15" s="109">
        <v>2</v>
      </c>
      <c r="BN15" s="109">
        <v>3</v>
      </c>
      <c r="BO15" s="183"/>
      <c r="BP15" s="237"/>
      <c r="BQ15" s="117"/>
      <c r="BR15" s="114">
        <v>2</v>
      </c>
      <c r="BS15" s="85">
        <v>2</v>
      </c>
      <c r="BT15" s="114">
        <v>3</v>
      </c>
      <c r="BU15" s="117"/>
      <c r="BV15" s="21"/>
      <c r="BW15" s="21"/>
      <c r="BX15" s="95">
        <v>5</v>
      </c>
      <c r="BY15" s="40"/>
      <c r="BZ15" s="210">
        <v>3</v>
      </c>
      <c r="CA15" s="40"/>
      <c r="CB15" s="40"/>
      <c r="CC15" s="40"/>
      <c r="CD15" s="40"/>
      <c r="CE15" s="214">
        <v>5</v>
      </c>
      <c r="CF15" s="85"/>
      <c r="CG15" s="40"/>
      <c r="CH15" s="40"/>
      <c r="CI15" s="126"/>
      <c r="CJ15" s="40"/>
      <c r="CK15" s="40"/>
      <c r="CL15" s="40"/>
      <c r="CM15" s="40"/>
      <c r="CN15" s="21"/>
      <c r="CO15" s="40"/>
      <c r="CP15" s="40"/>
      <c r="CQ15" s="126"/>
      <c r="CR15" s="40"/>
      <c r="CS15" s="40"/>
      <c r="CT15" s="40"/>
      <c r="CU15" s="85"/>
      <c r="CV15" s="40">
        <v>1</v>
      </c>
      <c r="CW15" s="40"/>
      <c r="CX15" s="57">
        <v>1</v>
      </c>
      <c r="CY15" s="41"/>
      <c r="CZ15" s="86"/>
    </row>
    <row r="16" spans="1:104" s="8" customFormat="1" ht="12.75" customHeight="1">
      <c r="A16" s="18">
        <f t="shared" si="6"/>
        <v>10</v>
      </c>
      <c r="B16" s="49" t="s">
        <v>73</v>
      </c>
      <c r="C16" s="50" t="s">
        <v>74</v>
      </c>
      <c r="D16" s="28">
        <f t="shared" si="4"/>
        <v>84</v>
      </c>
      <c r="E16" s="48">
        <f t="shared" si="5"/>
        <v>40</v>
      </c>
      <c r="F16" s="114">
        <v>3</v>
      </c>
      <c r="G16" s="114">
        <v>1</v>
      </c>
      <c r="H16" s="114">
        <v>3</v>
      </c>
      <c r="I16" s="114"/>
      <c r="J16" s="114">
        <v>3</v>
      </c>
      <c r="K16" s="116">
        <v>1</v>
      </c>
      <c r="L16" s="118">
        <v>3</v>
      </c>
      <c r="M16" s="118">
        <v>1</v>
      </c>
      <c r="N16" s="114">
        <v>3</v>
      </c>
      <c r="O16" s="114"/>
      <c r="P16" s="114">
        <v>2</v>
      </c>
      <c r="Q16" s="114">
        <v>1</v>
      </c>
      <c r="R16" s="115">
        <v>2</v>
      </c>
      <c r="S16" s="116">
        <v>1</v>
      </c>
      <c r="T16" s="256">
        <v>5</v>
      </c>
      <c r="U16" s="115"/>
      <c r="V16" s="114"/>
      <c r="W16" s="118">
        <v>1</v>
      </c>
      <c r="X16" s="118">
        <v>2</v>
      </c>
      <c r="Y16" s="114"/>
      <c r="Z16" s="114"/>
      <c r="AA16" s="114">
        <v>1</v>
      </c>
      <c r="AB16" s="114"/>
      <c r="AC16" s="116">
        <v>1</v>
      </c>
      <c r="AD16" s="114"/>
      <c r="AE16" s="114"/>
      <c r="AF16" s="114"/>
      <c r="AG16" s="114"/>
      <c r="AH16" s="114"/>
      <c r="AI16" s="114"/>
      <c r="AJ16" s="21"/>
      <c r="AK16" s="21">
        <v>3</v>
      </c>
      <c r="AL16" s="116"/>
      <c r="AM16" s="21">
        <v>2</v>
      </c>
      <c r="AN16" s="21"/>
      <c r="AO16" s="21"/>
      <c r="AP16" s="129"/>
      <c r="AQ16" s="120"/>
      <c r="AR16" s="120">
        <v>1</v>
      </c>
      <c r="AS16" s="21"/>
      <c r="AT16" s="21"/>
      <c r="AU16" s="38"/>
      <c r="AV16" s="23">
        <v>1</v>
      </c>
      <c r="AW16" s="114"/>
      <c r="AX16" s="114"/>
      <c r="AY16" s="114">
        <v>2</v>
      </c>
      <c r="AZ16" s="95"/>
      <c r="BA16" s="114"/>
      <c r="BB16" s="114"/>
      <c r="BC16" s="114"/>
      <c r="BD16" s="119"/>
      <c r="BE16" s="118">
        <v>3</v>
      </c>
      <c r="BF16" s="118"/>
      <c r="BG16" s="118"/>
      <c r="BH16" s="114"/>
      <c r="BI16" s="118"/>
      <c r="BJ16" s="118">
        <v>3</v>
      </c>
      <c r="BK16" s="109">
        <v>2</v>
      </c>
      <c r="BL16" s="109"/>
      <c r="BM16" s="109"/>
      <c r="BN16" s="109">
        <v>3</v>
      </c>
      <c r="BO16" s="183">
        <v>2</v>
      </c>
      <c r="BP16" s="237"/>
      <c r="BQ16" s="117"/>
      <c r="BR16" s="114"/>
      <c r="BS16" s="85"/>
      <c r="BT16" s="114">
        <v>3</v>
      </c>
      <c r="BU16" s="117"/>
      <c r="BV16" s="21"/>
      <c r="BW16" s="21"/>
      <c r="BX16" s="95">
        <v>5</v>
      </c>
      <c r="BY16" s="40">
        <v>3</v>
      </c>
      <c r="BZ16" s="210">
        <v>3</v>
      </c>
      <c r="CA16" s="40"/>
      <c r="CB16" s="40">
        <v>2</v>
      </c>
      <c r="CC16" s="40"/>
      <c r="CD16" s="40">
        <v>1</v>
      </c>
      <c r="CE16" s="214">
        <v>5</v>
      </c>
      <c r="CF16" s="85">
        <v>1</v>
      </c>
      <c r="CG16" s="40"/>
      <c r="CH16" s="40"/>
      <c r="CI16" s="126">
        <v>1</v>
      </c>
      <c r="CJ16" s="40"/>
      <c r="CK16" s="40"/>
      <c r="CL16" s="40"/>
      <c r="CM16" s="40"/>
      <c r="CN16" s="40"/>
      <c r="CO16" s="40"/>
      <c r="CP16" s="40">
        <v>1</v>
      </c>
      <c r="CQ16" s="126">
        <v>1</v>
      </c>
      <c r="CR16" s="40"/>
      <c r="CS16" s="40"/>
      <c r="CT16" s="40"/>
      <c r="CU16" s="85"/>
      <c r="CV16" s="40"/>
      <c r="CW16" s="40">
        <v>1</v>
      </c>
      <c r="CX16" s="57">
        <v>1</v>
      </c>
      <c r="CY16" s="41"/>
      <c r="CZ16" s="86"/>
    </row>
    <row r="17" spans="1:104" s="8" customFormat="1" ht="12.75" customHeight="1">
      <c r="A17" s="18">
        <f t="shared" si="6"/>
        <v>11</v>
      </c>
      <c r="B17" s="49" t="s">
        <v>9</v>
      </c>
      <c r="C17" s="50" t="s">
        <v>10</v>
      </c>
      <c r="D17" s="28">
        <f t="shared" si="4"/>
        <v>84</v>
      </c>
      <c r="E17" s="48">
        <f t="shared" si="5"/>
        <v>35</v>
      </c>
      <c r="F17" s="114"/>
      <c r="G17" s="114">
        <v>1</v>
      </c>
      <c r="H17" s="114"/>
      <c r="I17" s="114"/>
      <c r="J17" s="114"/>
      <c r="K17" s="116"/>
      <c r="L17" s="114">
        <v>3</v>
      </c>
      <c r="M17" s="117"/>
      <c r="N17" s="114">
        <v>3</v>
      </c>
      <c r="O17" s="114">
        <v>2</v>
      </c>
      <c r="P17" s="114"/>
      <c r="Q17" s="114">
        <v>1</v>
      </c>
      <c r="R17" s="115"/>
      <c r="S17" s="116"/>
      <c r="T17" s="256"/>
      <c r="U17" s="115"/>
      <c r="V17" s="114"/>
      <c r="W17" s="118"/>
      <c r="X17" s="118"/>
      <c r="Y17" s="114"/>
      <c r="Z17" s="114"/>
      <c r="AA17" s="114"/>
      <c r="AB17" s="114"/>
      <c r="AC17" s="116">
        <v>1</v>
      </c>
      <c r="AD17" s="114"/>
      <c r="AE17" s="114"/>
      <c r="AF17" s="114">
        <v>3</v>
      </c>
      <c r="AG17" s="114"/>
      <c r="AH17" s="114">
        <v>3</v>
      </c>
      <c r="AI17" s="114">
        <v>2</v>
      </c>
      <c r="AJ17" s="21"/>
      <c r="AK17" s="21">
        <v>3</v>
      </c>
      <c r="AL17" s="116"/>
      <c r="AM17" s="21"/>
      <c r="AN17" s="21"/>
      <c r="AO17" s="21">
        <v>3</v>
      </c>
      <c r="AP17" s="129"/>
      <c r="AQ17" s="120"/>
      <c r="AR17" s="57"/>
      <c r="AS17" s="21"/>
      <c r="AT17" s="21"/>
      <c r="AU17" s="38"/>
      <c r="AV17" s="21"/>
      <c r="AW17" s="114">
        <v>3</v>
      </c>
      <c r="AX17" s="114">
        <v>1</v>
      </c>
      <c r="AY17" s="114">
        <v>2</v>
      </c>
      <c r="AZ17" s="95">
        <v>5</v>
      </c>
      <c r="BA17" s="114">
        <v>3</v>
      </c>
      <c r="BB17" s="114"/>
      <c r="BC17" s="114">
        <v>3</v>
      </c>
      <c r="BD17" s="119"/>
      <c r="BE17" s="118">
        <v>3</v>
      </c>
      <c r="BF17" s="118">
        <v>2</v>
      </c>
      <c r="BG17" s="118"/>
      <c r="BH17" s="114"/>
      <c r="BI17" s="118"/>
      <c r="BJ17" s="118">
        <v>3</v>
      </c>
      <c r="BK17" s="109"/>
      <c r="BL17" s="109"/>
      <c r="BM17" s="109">
        <v>2</v>
      </c>
      <c r="BN17" s="109">
        <v>3</v>
      </c>
      <c r="BO17" s="183">
        <v>2</v>
      </c>
      <c r="BP17" s="237">
        <v>2</v>
      </c>
      <c r="BQ17" s="117"/>
      <c r="BR17" s="114"/>
      <c r="BS17" s="85">
        <v>2</v>
      </c>
      <c r="BT17" s="114">
        <v>3</v>
      </c>
      <c r="BU17" s="117"/>
      <c r="BV17" s="21"/>
      <c r="BW17" s="21"/>
      <c r="BX17" s="95"/>
      <c r="BY17" s="40"/>
      <c r="BZ17" s="210">
        <v>3</v>
      </c>
      <c r="CA17" s="40">
        <v>3</v>
      </c>
      <c r="CB17" s="40">
        <v>2</v>
      </c>
      <c r="CC17" s="40"/>
      <c r="CD17" s="40">
        <v>1</v>
      </c>
      <c r="CE17" s="214">
        <v>5</v>
      </c>
      <c r="CF17" s="40"/>
      <c r="CG17" s="40">
        <v>3</v>
      </c>
      <c r="CH17" s="40"/>
      <c r="CI17" s="126"/>
      <c r="CJ17" s="40"/>
      <c r="CK17" s="40"/>
      <c r="CL17" s="40"/>
      <c r="CM17" s="40"/>
      <c r="CN17" s="21"/>
      <c r="CO17" s="40"/>
      <c r="CP17" s="40"/>
      <c r="CQ17" s="126"/>
      <c r="CR17" s="40"/>
      <c r="CS17" s="40"/>
      <c r="CT17" s="40"/>
      <c r="CU17" s="85"/>
      <c r="CV17" s="40">
        <v>1</v>
      </c>
      <c r="CW17" s="40">
        <v>1</v>
      </c>
      <c r="CX17" s="57">
        <v>1</v>
      </c>
      <c r="CY17" s="41"/>
      <c r="CZ17" s="86"/>
    </row>
    <row r="18" spans="1:104" s="8" customFormat="1" ht="12.75" customHeight="1">
      <c r="A18" s="18">
        <f t="shared" si="6"/>
        <v>12</v>
      </c>
      <c r="B18" s="49" t="s">
        <v>26</v>
      </c>
      <c r="C18" s="50" t="s">
        <v>23</v>
      </c>
      <c r="D18" s="28">
        <f t="shared" si="4"/>
        <v>80</v>
      </c>
      <c r="E18" s="48">
        <f t="shared" si="5"/>
        <v>31</v>
      </c>
      <c r="F18" s="114">
        <v>3</v>
      </c>
      <c r="G18" s="114"/>
      <c r="H18" s="114"/>
      <c r="I18" s="114"/>
      <c r="J18" s="114">
        <v>3</v>
      </c>
      <c r="K18" s="116"/>
      <c r="L18" s="118">
        <v>3</v>
      </c>
      <c r="M18" s="118"/>
      <c r="N18" s="114">
        <v>3</v>
      </c>
      <c r="O18" s="114">
        <v>2</v>
      </c>
      <c r="P18" s="114">
        <v>2</v>
      </c>
      <c r="Q18" s="114"/>
      <c r="R18" s="115">
        <v>2</v>
      </c>
      <c r="S18" s="116"/>
      <c r="T18" s="256">
        <v>5</v>
      </c>
      <c r="U18" s="115"/>
      <c r="V18" s="114"/>
      <c r="W18" s="118"/>
      <c r="X18" s="118">
        <v>2</v>
      </c>
      <c r="Y18" s="114"/>
      <c r="Z18" s="114">
        <v>2</v>
      </c>
      <c r="AA18" s="114">
        <v>1</v>
      </c>
      <c r="AB18" s="114">
        <v>2</v>
      </c>
      <c r="AC18" s="116"/>
      <c r="AD18" s="114">
        <v>3</v>
      </c>
      <c r="AE18" s="114">
        <v>2</v>
      </c>
      <c r="AF18" s="114"/>
      <c r="AG18" s="114">
        <v>2</v>
      </c>
      <c r="AH18" s="114">
        <v>3</v>
      </c>
      <c r="AI18" s="114">
        <v>2</v>
      </c>
      <c r="AJ18" s="21"/>
      <c r="AK18" s="21">
        <v>3</v>
      </c>
      <c r="AL18" s="116"/>
      <c r="AM18" s="21"/>
      <c r="AN18" s="21"/>
      <c r="AO18" s="21">
        <v>3</v>
      </c>
      <c r="AP18" s="95"/>
      <c r="AQ18" s="114">
        <v>2</v>
      </c>
      <c r="AR18" s="21"/>
      <c r="AS18" s="21">
        <v>2</v>
      </c>
      <c r="AT18" s="21"/>
      <c r="AU18" s="38">
        <v>2</v>
      </c>
      <c r="AV18" s="21"/>
      <c r="AW18" s="114">
        <v>3</v>
      </c>
      <c r="AX18" s="114"/>
      <c r="AY18" s="114">
        <v>2</v>
      </c>
      <c r="AZ18" s="95"/>
      <c r="BA18" s="114">
        <v>3</v>
      </c>
      <c r="BB18" s="114"/>
      <c r="BC18" s="114">
        <v>3</v>
      </c>
      <c r="BD18" s="119"/>
      <c r="BE18" s="118">
        <v>3</v>
      </c>
      <c r="BF18" s="118"/>
      <c r="BG18" s="118"/>
      <c r="BH18" s="114"/>
      <c r="BI18" s="118"/>
      <c r="BJ18" s="118">
        <v>3</v>
      </c>
      <c r="BK18" s="109"/>
      <c r="BL18" s="109"/>
      <c r="BM18" s="109"/>
      <c r="BN18" s="109">
        <v>3</v>
      </c>
      <c r="BO18" s="183"/>
      <c r="BP18" s="237"/>
      <c r="BQ18" s="117"/>
      <c r="BR18" s="114"/>
      <c r="BS18" s="85"/>
      <c r="BT18" s="114">
        <v>3</v>
      </c>
      <c r="BU18" s="117"/>
      <c r="BV18" s="21"/>
      <c r="BW18" s="21"/>
      <c r="BX18" s="95"/>
      <c r="BY18" s="40"/>
      <c r="BZ18" s="210">
        <v>3</v>
      </c>
      <c r="CA18" s="40"/>
      <c r="CB18" s="40"/>
      <c r="CC18" s="40"/>
      <c r="CD18" s="40"/>
      <c r="CE18" s="214"/>
      <c r="CF18" s="40"/>
      <c r="CG18" s="40"/>
      <c r="CH18" s="40"/>
      <c r="CI18" s="126"/>
      <c r="CJ18" s="40"/>
      <c r="CK18" s="40"/>
      <c r="CL18" s="40"/>
      <c r="CM18" s="40"/>
      <c r="CN18" s="21"/>
      <c r="CO18" s="40"/>
      <c r="CP18" s="40"/>
      <c r="CQ18" s="126"/>
      <c r="CR18" s="40"/>
      <c r="CS18" s="40"/>
      <c r="CT18" s="40"/>
      <c r="CU18" s="40"/>
      <c r="CV18" s="40"/>
      <c r="CW18" s="40"/>
      <c r="CX18" s="40"/>
      <c r="CY18" s="41"/>
      <c r="CZ18" s="86"/>
    </row>
    <row r="19" spans="1:104" s="8" customFormat="1" ht="12.75" customHeight="1">
      <c r="A19" s="18">
        <f t="shared" si="6"/>
        <v>13</v>
      </c>
      <c r="B19" s="49" t="s">
        <v>28</v>
      </c>
      <c r="C19" s="50" t="s">
        <v>18</v>
      </c>
      <c r="D19" s="28">
        <f t="shared" si="4"/>
        <v>75</v>
      </c>
      <c r="E19" s="48">
        <f t="shared" si="5"/>
        <v>30</v>
      </c>
      <c r="F19" s="114"/>
      <c r="G19" s="114"/>
      <c r="H19" s="114"/>
      <c r="I19" s="114"/>
      <c r="J19" s="114">
        <v>3</v>
      </c>
      <c r="K19" s="116"/>
      <c r="L19" s="114"/>
      <c r="M19" s="117">
        <v>1</v>
      </c>
      <c r="N19" s="114">
        <v>3</v>
      </c>
      <c r="O19" s="114"/>
      <c r="P19" s="114"/>
      <c r="Q19" s="114">
        <v>1</v>
      </c>
      <c r="R19" s="115"/>
      <c r="S19" s="116"/>
      <c r="T19" s="256">
        <v>5</v>
      </c>
      <c r="U19" s="115"/>
      <c r="V19" s="114"/>
      <c r="W19" s="118"/>
      <c r="X19" s="118"/>
      <c r="Y19" s="114"/>
      <c r="Z19" s="114"/>
      <c r="AA19" s="114"/>
      <c r="AB19" s="114">
        <v>2</v>
      </c>
      <c r="AC19" s="116"/>
      <c r="AD19" s="114"/>
      <c r="AE19" s="114"/>
      <c r="AF19" s="114"/>
      <c r="AG19" s="114">
        <v>2</v>
      </c>
      <c r="AH19" s="114">
        <v>3</v>
      </c>
      <c r="AI19" s="114">
        <v>2</v>
      </c>
      <c r="AJ19" s="21"/>
      <c r="AK19" s="21">
        <v>3</v>
      </c>
      <c r="AL19" s="116"/>
      <c r="AM19" s="21"/>
      <c r="AN19" s="21">
        <v>1</v>
      </c>
      <c r="AO19" s="21"/>
      <c r="AP19" s="129"/>
      <c r="AQ19" s="120"/>
      <c r="AR19" s="120"/>
      <c r="AS19" s="21">
        <v>2</v>
      </c>
      <c r="AT19" s="21">
        <v>1</v>
      </c>
      <c r="AU19" s="38">
        <v>2</v>
      </c>
      <c r="AV19" s="21"/>
      <c r="AW19" s="114">
        <v>3</v>
      </c>
      <c r="AX19" s="114"/>
      <c r="AY19" s="114">
        <v>2</v>
      </c>
      <c r="AZ19" s="95"/>
      <c r="BA19" s="114"/>
      <c r="BB19" s="114"/>
      <c r="BC19" s="114">
        <v>3</v>
      </c>
      <c r="BD19" s="119"/>
      <c r="BE19" s="118">
        <v>3</v>
      </c>
      <c r="BF19" s="118"/>
      <c r="BG19" s="118"/>
      <c r="BH19" s="114"/>
      <c r="BI19" s="118"/>
      <c r="BJ19" s="118">
        <v>3</v>
      </c>
      <c r="BK19" s="109"/>
      <c r="BL19" s="109">
        <v>3</v>
      </c>
      <c r="BM19" s="109">
        <v>2</v>
      </c>
      <c r="BN19" s="109">
        <v>3</v>
      </c>
      <c r="BO19" s="183"/>
      <c r="BP19" s="237"/>
      <c r="BQ19" s="117"/>
      <c r="BR19" s="114">
        <v>2</v>
      </c>
      <c r="BS19" s="85"/>
      <c r="BT19" s="114">
        <v>3</v>
      </c>
      <c r="BU19" s="117"/>
      <c r="BV19" s="21">
        <v>2</v>
      </c>
      <c r="BW19" s="21"/>
      <c r="BX19" s="95"/>
      <c r="BY19" s="40">
        <v>3</v>
      </c>
      <c r="BZ19" s="210">
        <v>3</v>
      </c>
      <c r="CA19" s="40">
        <v>3</v>
      </c>
      <c r="CB19" s="40"/>
      <c r="CC19" s="40"/>
      <c r="CD19" s="40"/>
      <c r="CE19" s="214">
        <v>5</v>
      </c>
      <c r="CF19" s="85"/>
      <c r="CG19" s="40"/>
      <c r="CH19" s="40"/>
      <c r="CI19" s="126"/>
      <c r="CJ19" s="40"/>
      <c r="CK19" s="40"/>
      <c r="CL19" s="40"/>
      <c r="CM19" s="40"/>
      <c r="CN19" s="21"/>
      <c r="CO19" s="40"/>
      <c r="CP19" s="40"/>
      <c r="CQ19" s="126"/>
      <c r="CR19" s="40"/>
      <c r="CS19" s="40"/>
      <c r="CT19" s="40"/>
      <c r="CU19" s="85"/>
      <c r="CV19" s="40"/>
      <c r="CW19" s="40"/>
      <c r="CX19" s="57">
        <v>1</v>
      </c>
      <c r="CY19" s="41"/>
      <c r="CZ19" s="86"/>
    </row>
    <row r="20" spans="1:104" s="8" customFormat="1" ht="12.75" customHeight="1">
      <c r="A20" s="18">
        <f t="shared" si="6"/>
        <v>14</v>
      </c>
      <c r="B20" s="49" t="s">
        <v>50</v>
      </c>
      <c r="C20" s="50" t="s">
        <v>36</v>
      </c>
      <c r="D20" s="28">
        <f t="shared" si="4"/>
        <v>73</v>
      </c>
      <c r="E20" s="48">
        <f t="shared" si="5"/>
        <v>30</v>
      </c>
      <c r="F20" s="114"/>
      <c r="G20" s="114"/>
      <c r="H20" s="114"/>
      <c r="I20" s="114"/>
      <c r="J20" s="114"/>
      <c r="K20" s="116"/>
      <c r="L20" s="118"/>
      <c r="M20" s="118"/>
      <c r="N20" s="114"/>
      <c r="O20" s="114"/>
      <c r="P20" s="114">
        <v>2</v>
      </c>
      <c r="Q20" s="114"/>
      <c r="R20" s="115"/>
      <c r="S20" s="116"/>
      <c r="T20" s="256"/>
      <c r="U20" s="115">
        <v>2</v>
      </c>
      <c r="V20" s="114"/>
      <c r="W20" s="118"/>
      <c r="X20" s="118"/>
      <c r="Y20" s="114"/>
      <c r="Z20" s="114"/>
      <c r="AA20" s="114"/>
      <c r="AB20" s="114">
        <v>2</v>
      </c>
      <c r="AC20" s="116"/>
      <c r="AD20" s="114"/>
      <c r="AE20" s="114"/>
      <c r="AF20" s="114">
        <v>3</v>
      </c>
      <c r="AG20" s="114">
        <v>2</v>
      </c>
      <c r="AH20" s="114">
        <v>3</v>
      </c>
      <c r="AI20" s="114">
        <v>2</v>
      </c>
      <c r="AJ20" s="21"/>
      <c r="AK20" s="21">
        <v>3</v>
      </c>
      <c r="AL20" s="116"/>
      <c r="AM20" s="21">
        <v>2</v>
      </c>
      <c r="AN20" s="21"/>
      <c r="AO20" s="21"/>
      <c r="AP20" s="129"/>
      <c r="AQ20" s="120"/>
      <c r="AR20" s="120"/>
      <c r="AS20" s="21"/>
      <c r="AT20" s="21"/>
      <c r="AU20" s="38">
        <v>2</v>
      </c>
      <c r="AV20" s="21">
        <v>1</v>
      </c>
      <c r="AW20" s="114"/>
      <c r="AX20" s="114">
        <v>1</v>
      </c>
      <c r="AY20" s="114"/>
      <c r="AZ20" s="95">
        <v>5</v>
      </c>
      <c r="BA20" s="114">
        <v>3</v>
      </c>
      <c r="BB20" s="114">
        <v>2</v>
      </c>
      <c r="BC20" s="114">
        <v>3</v>
      </c>
      <c r="BD20" s="119"/>
      <c r="BE20" s="118"/>
      <c r="BF20" s="118">
        <v>2</v>
      </c>
      <c r="BG20" s="118"/>
      <c r="BH20" s="114"/>
      <c r="BI20" s="118"/>
      <c r="BJ20" s="118"/>
      <c r="BK20" s="118"/>
      <c r="BL20" s="118"/>
      <c r="BM20" s="118">
        <v>2</v>
      </c>
      <c r="BN20" s="118">
        <v>3</v>
      </c>
      <c r="BO20" s="117">
        <v>2</v>
      </c>
      <c r="BP20" s="237"/>
      <c r="BQ20" s="117"/>
      <c r="BR20" s="114">
        <v>2</v>
      </c>
      <c r="BS20" s="85">
        <v>2</v>
      </c>
      <c r="BT20" s="114">
        <v>3</v>
      </c>
      <c r="BU20" s="117"/>
      <c r="BV20" s="21">
        <v>2</v>
      </c>
      <c r="BW20" s="21"/>
      <c r="BX20" s="95">
        <v>5</v>
      </c>
      <c r="BY20" s="40"/>
      <c r="BZ20" s="210">
        <v>3</v>
      </c>
      <c r="CA20" s="40"/>
      <c r="CB20" s="40">
        <v>2</v>
      </c>
      <c r="CC20" s="40"/>
      <c r="CD20" s="40"/>
      <c r="CE20" s="214">
        <v>5</v>
      </c>
      <c r="CF20" s="40"/>
      <c r="CG20" s="40"/>
      <c r="CH20" s="40"/>
      <c r="CI20" s="126"/>
      <c r="CJ20" s="40"/>
      <c r="CK20" s="40"/>
      <c r="CL20" s="40"/>
      <c r="CM20" s="40"/>
      <c r="CN20" s="40"/>
      <c r="CO20" s="40"/>
      <c r="CP20" s="40"/>
      <c r="CQ20" s="126"/>
      <c r="CR20" s="40"/>
      <c r="CS20" s="40"/>
      <c r="CT20" s="40"/>
      <c r="CU20" s="85">
        <v>1</v>
      </c>
      <c r="CV20" s="40">
        <v>1</v>
      </c>
      <c r="CW20" s="40"/>
      <c r="CX20" s="40"/>
      <c r="CY20" s="41"/>
      <c r="CZ20" s="86"/>
    </row>
    <row r="21" spans="1:104" s="8" customFormat="1" ht="12.75" customHeight="1">
      <c r="A21" s="18">
        <f t="shared" si="6"/>
        <v>15</v>
      </c>
      <c r="B21" s="49" t="s">
        <v>51</v>
      </c>
      <c r="C21" s="50" t="s">
        <v>52</v>
      </c>
      <c r="D21" s="28">
        <f t="shared" si="4"/>
        <v>68</v>
      </c>
      <c r="E21" s="48">
        <f t="shared" si="5"/>
        <v>32</v>
      </c>
      <c r="F21" s="114"/>
      <c r="G21" s="114"/>
      <c r="H21" s="114"/>
      <c r="I21" s="114"/>
      <c r="J21" s="114"/>
      <c r="K21" s="116"/>
      <c r="L21" s="114"/>
      <c r="M21" s="117"/>
      <c r="N21" s="114"/>
      <c r="O21" s="114"/>
      <c r="P21" s="114"/>
      <c r="Q21" s="114"/>
      <c r="R21" s="115"/>
      <c r="S21" s="116"/>
      <c r="T21" s="256">
        <v>5</v>
      </c>
      <c r="U21" s="115"/>
      <c r="V21" s="114"/>
      <c r="W21" s="118"/>
      <c r="X21" s="118">
        <v>2</v>
      </c>
      <c r="Y21" s="114"/>
      <c r="Z21" s="114">
        <v>2</v>
      </c>
      <c r="AA21" s="114"/>
      <c r="AB21" s="114"/>
      <c r="AC21" s="116">
        <v>1</v>
      </c>
      <c r="AD21" s="114"/>
      <c r="AE21" s="114">
        <v>2</v>
      </c>
      <c r="AF21" s="114"/>
      <c r="AG21" s="114">
        <v>2</v>
      </c>
      <c r="AH21" s="114">
        <v>3</v>
      </c>
      <c r="AI21" s="114"/>
      <c r="AJ21" s="21">
        <v>1</v>
      </c>
      <c r="AK21" s="21"/>
      <c r="AL21" s="116">
        <v>2</v>
      </c>
      <c r="AM21" s="21"/>
      <c r="AN21" s="21">
        <v>1</v>
      </c>
      <c r="AO21" s="21"/>
      <c r="AP21" s="129"/>
      <c r="AQ21" s="120"/>
      <c r="AR21" s="57"/>
      <c r="AS21" s="21"/>
      <c r="AT21" s="21"/>
      <c r="AU21" s="38">
        <v>2</v>
      </c>
      <c r="AV21" s="21">
        <v>1</v>
      </c>
      <c r="AW21" s="114"/>
      <c r="AX21" s="114"/>
      <c r="AY21" s="114">
        <v>2</v>
      </c>
      <c r="AZ21" s="95">
        <v>5</v>
      </c>
      <c r="BA21" s="114"/>
      <c r="BB21" s="114"/>
      <c r="BC21" s="114"/>
      <c r="BD21" s="119"/>
      <c r="BE21" s="118">
        <v>3</v>
      </c>
      <c r="BF21" s="118">
        <v>2</v>
      </c>
      <c r="BG21" s="118">
        <v>2</v>
      </c>
      <c r="BH21" s="114">
        <v>3</v>
      </c>
      <c r="BI21" s="118"/>
      <c r="BJ21" s="118"/>
      <c r="BK21" s="118">
        <v>2</v>
      </c>
      <c r="BL21" s="118"/>
      <c r="BM21" s="118"/>
      <c r="BN21" s="118">
        <v>3</v>
      </c>
      <c r="BO21" s="117">
        <v>2</v>
      </c>
      <c r="BP21" s="237"/>
      <c r="BQ21" s="117">
        <v>1</v>
      </c>
      <c r="BR21" s="114">
        <v>2</v>
      </c>
      <c r="BS21" s="85"/>
      <c r="BT21" s="114">
        <v>3</v>
      </c>
      <c r="BU21" s="117">
        <v>1</v>
      </c>
      <c r="BV21" s="21"/>
      <c r="BW21" s="21"/>
      <c r="BX21" s="95">
        <v>5</v>
      </c>
      <c r="BY21" s="40">
        <v>3</v>
      </c>
      <c r="BZ21" s="210"/>
      <c r="CA21" s="40"/>
      <c r="CB21" s="40"/>
      <c r="CC21" s="40"/>
      <c r="CD21" s="40"/>
      <c r="CE21" s="214"/>
      <c r="CF21" s="40">
        <v>1</v>
      </c>
      <c r="CG21" s="40"/>
      <c r="CH21" s="40"/>
      <c r="CI21" s="126"/>
      <c r="CJ21" s="40"/>
      <c r="CK21" s="40"/>
      <c r="CL21" s="40"/>
      <c r="CM21" s="40"/>
      <c r="CN21" s="40"/>
      <c r="CO21" s="40"/>
      <c r="CP21" s="40"/>
      <c r="CQ21" s="126"/>
      <c r="CR21" s="40">
        <v>1</v>
      </c>
      <c r="CS21" s="40"/>
      <c r="CT21" s="40"/>
      <c r="CU21" s="85">
        <v>1</v>
      </c>
      <c r="CV21" s="40"/>
      <c r="CW21" s="40">
        <v>1</v>
      </c>
      <c r="CX21" s="57">
        <v>1</v>
      </c>
      <c r="CY21" s="41"/>
      <c r="CZ21" s="86"/>
    </row>
    <row r="22" spans="1:104" s="8" customFormat="1" ht="12.75" customHeight="1">
      <c r="A22" s="18">
        <f t="shared" si="6"/>
        <v>16</v>
      </c>
      <c r="B22" s="49" t="s">
        <v>28</v>
      </c>
      <c r="C22" s="50" t="s">
        <v>107</v>
      </c>
      <c r="D22" s="28">
        <f t="shared" si="4"/>
        <v>67</v>
      </c>
      <c r="E22" s="48">
        <f t="shared" si="5"/>
        <v>27</v>
      </c>
      <c r="F22" s="114"/>
      <c r="G22" s="114"/>
      <c r="H22" s="114"/>
      <c r="I22" s="114"/>
      <c r="J22" s="114"/>
      <c r="K22" s="116"/>
      <c r="L22" s="118"/>
      <c r="M22" s="118"/>
      <c r="N22" s="114"/>
      <c r="O22" s="114"/>
      <c r="P22" s="114"/>
      <c r="Q22" s="114"/>
      <c r="R22" s="115"/>
      <c r="S22" s="116"/>
      <c r="T22" s="256"/>
      <c r="U22" s="115"/>
      <c r="V22" s="114"/>
      <c r="W22" s="118"/>
      <c r="X22" s="118"/>
      <c r="Y22" s="114"/>
      <c r="Z22" s="114">
        <v>2</v>
      </c>
      <c r="AA22" s="114"/>
      <c r="AB22" s="114"/>
      <c r="AC22" s="116"/>
      <c r="AD22" s="114"/>
      <c r="AE22" s="114">
        <v>2</v>
      </c>
      <c r="AF22" s="114"/>
      <c r="AG22" s="114">
        <v>2</v>
      </c>
      <c r="AH22" s="114">
        <v>3</v>
      </c>
      <c r="AI22" s="114">
        <v>2</v>
      </c>
      <c r="AJ22" s="21"/>
      <c r="AK22" s="21">
        <v>3</v>
      </c>
      <c r="AL22" s="116">
        <v>2</v>
      </c>
      <c r="AM22" s="21"/>
      <c r="AN22" s="21"/>
      <c r="AO22" s="21">
        <v>3</v>
      </c>
      <c r="AP22" s="129">
        <v>5</v>
      </c>
      <c r="AQ22" s="120">
        <v>2</v>
      </c>
      <c r="AR22" s="120"/>
      <c r="AS22" s="21"/>
      <c r="AT22" s="21"/>
      <c r="AU22" s="38"/>
      <c r="AV22" s="21"/>
      <c r="AW22" s="114">
        <v>3</v>
      </c>
      <c r="AX22" s="114">
        <v>1</v>
      </c>
      <c r="AY22" s="114"/>
      <c r="AZ22" s="95">
        <v>5</v>
      </c>
      <c r="BA22" s="114">
        <v>3</v>
      </c>
      <c r="BB22" s="114">
        <v>2</v>
      </c>
      <c r="BC22" s="114">
        <v>3</v>
      </c>
      <c r="BD22" s="119">
        <v>2</v>
      </c>
      <c r="BE22" s="118">
        <v>3</v>
      </c>
      <c r="BF22" s="118">
        <v>2</v>
      </c>
      <c r="BG22" s="118"/>
      <c r="BH22" s="114">
        <v>3</v>
      </c>
      <c r="BI22" s="118"/>
      <c r="BJ22" s="118"/>
      <c r="BK22" s="109"/>
      <c r="BL22" s="109"/>
      <c r="BM22" s="109">
        <v>2</v>
      </c>
      <c r="BN22" s="109">
        <v>3</v>
      </c>
      <c r="BO22" s="183"/>
      <c r="BP22" s="237"/>
      <c r="BQ22" s="117">
        <v>1</v>
      </c>
      <c r="BR22" s="114">
        <v>2</v>
      </c>
      <c r="BS22" s="85">
        <v>2</v>
      </c>
      <c r="BT22" s="114"/>
      <c r="BU22" s="117">
        <v>1</v>
      </c>
      <c r="BV22" s="21"/>
      <c r="BW22" s="21"/>
      <c r="BX22" s="95"/>
      <c r="BY22" s="40"/>
      <c r="BZ22" s="210">
        <v>3</v>
      </c>
      <c r="CA22" s="40"/>
      <c r="CB22" s="40"/>
      <c r="CC22" s="40"/>
      <c r="CD22" s="40"/>
      <c r="CE22" s="214"/>
      <c r="CF22" s="85"/>
      <c r="CG22" s="40"/>
      <c r="CH22" s="40"/>
      <c r="CI22" s="126"/>
      <c r="CJ22" s="40"/>
      <c r="CK22" s="40"/>
      <c r="CL22" s="40"/>
      <c r="CM22" s="40"/>
      <c r="CN22" s="21"/>
      <c r="CO22" s="40"/>
      <c r="CP22" s="40"/>
      <c r="CQ22" s="126"/>
      <c r="CR22" s="40"/>
      <c r="CS22" s="40"/>
      <c r="CT22" s="40"/>
      <c r="CU22" s="40"/>
      <c r="CV22" s="40"/>
      <c r="CW22" s="40"/>
      <c r="CX22" s="40"/>
      <c r="CY22" s="41"/>
      <c r="CZ22" s="86"/>
    </row>
    <row r="23" spans="1:104" s="8" customFormat="1" ht="12.75" customHeight="1">
      <c r="A23" s="18">
        <f t="shared" si="6"/>
        <v>17</v>
      </c>
      <c r="B23" s="49" t="s">
        <v>86</v>
      </c>
      <c r="C23" s="50" t="s">
        <v>87</v>
      </c>
      <c r="D23" s="28">
        <f>SUM(F23:CY23)</f>
        <v>63</v>
      </c>
      <c r="E23" s="48">
        <f>COUNT(F23:CY23)</f>
        <v>27</v>
      </c>
      <c r="F23" s="114">
        <v>3</v>
      </c>
      <c r="G23" s="114"/>
      <c r="H23" s="114"/>
      <c r="I23" s="114"/>
      <c r="J23" s="114">
        <v>3</v>
      </c>
      <c r="K23" s="116"/>
      <c r="L23" s="118"/>
      <c r="M23" s="118"/>
      <c r="N23" s="114">
        <v>3</v>
      </c>
      <c r="O23" s="114"/>
      <c r="P23" s="114">
        <v>2</v>
      </c>
      <c r="Q23" s="114"/>
      <c r="R23" s="115">
        <v>2</v>
      </c>
      <c r="S23" s="116"/>
      <c r="T23" s="256">
        <v>5</v>
      </c>
      <c r="U23" s="115"/>
      <c r="V23" s="114"/>
      <c r="W23" s="118"/>
      <c r="X23" s="118">
        <v>2</v>
      </c>
      <c r="Y23" s="114"/>
      <c r="Z23" s="114">
        <v>2</v>
      </c>
      <c r="AA23" s="114"/>
      <c r="AB23" s="114"/>
      <c r="AC23" s="116">
        <v>1</v>
      </c>
      <c r="AD23" s="114"/>
      <c r="AE23" s="114"/>
      <c r="AF23" s="114"/>
      <c r="AG23" s="114">
        <v>2</v>
      </c>
      <c r="AH23" s="114"/>
      <c r="AI23" s="114"/>
      <c r="AJ23" s="21"/>
      <c r="AK23" s="21">
        <v>3</v>
      </c>
      <c r="AL23" s="116"/>
      <c r="AM23" s="21"/>
      <c r="AN23" s="21"/>
      <c r="AO23" s="21"/>
      <c r="AP23" s="129"/>
      <c r="AQ23" s="120"/>
      <c r="AR23" s="120"/>
      <c r="AS23" s="21"/>
      <c r="AT23" s="21"/>
      <c r="AU23" s="38"/>
      <c r="AV23" s="21"/>
      <c r="AW23" s="114">
        <v>3</v>
      </c>
      <c r="AX23" s="114"/>
      <c r="AY23" s="114">
        <v>2</v>
      </c>
      <c r="AZ23" s="95"/>
      <c r="BA23" s="114"/>
      <c r="BB23" s="114">
        <v>2</v>
      </c>
      <c r="BC23" s="114"/>
      <c r="BD23" s="119"/>
      <c r="BE23" s="118">
        <v>3</v>
      </c>
      <c r="BF23" s="118"/>
      <c r="BG23" s="118"/>
      <c r="BH23" s="114"/>
      <c r="BI23" s="118"/>
      <c r="BJ23" s="118"/>
      <c r="BK23" s="109"/>
      <c r="BL23" s="109">
        <v>3</v>
      </c>
      <c r="BM23" s="109"/>
      <c r="BN23" s="109">
        <v>3</v>
      </c>
      <c r="BO23" s="183"/>
      <c r="BP23" s="237"/>
      <c r="BQ23" s="117">
        <v>1</v>
      </c>
      <c r="BR23" s="114">
        <v>2</v>
      </c>
      <c r="BS23" s="85">
        <v>2</v>
      </c>
      <c r="BT23" s="114"/>
      <c r="BU23" s="117"/>
      <c r="BV23" s="21"/>
      <c r="BW23" s="21"/>
      <c r="BX23" s="95"/>
      <c r="BY23" s="40"/>
      <c r="BZ23" s="210">
        <v>3</v>
      </c>
      <c r="CA23" s="40"/>
      <c r="CB23" s="40">
        <v>2</v>
      </c>
      <c r="CC23" s="40"/>
      <c r="CD23" s="40"/>
      <c r="CE23" s="214">
        <v>5</v>
      </c>
      <c r="CF23" s="40"/>
      <c r="CG23" s="40"/>
      <c r="CH23" s="40"/>
      <c r="CI23" s="126"/>
      <c r="CJ23" s="40"/>
      <c r="CK23" s="40"/>
      <c r="CL23" s="40"/>
      <c r="CM23" s="40"/>
      <c r="CN23" s="21"/>
      <c r="CO23" s="40"/>
      <c r="CP23" s="40"/>
      <c r="CQ23" s="126">
        <v>1</v>
      </c>
      <c r="CR23" s="40"/>
      <c r="CS23" s="40"/>
      <c r="CT23" s="40"/>
      <c r="CU23" s="85">
        <v>1</v>
      </c>
      <c r="CV23" s="40">
        <v>1</v>
      </c>
      <c r="CW23" s="40"/>
      <c r="CX23" s="57">
        <v>1</v>
      </c>
      <c r="CY23" s="41"/>
      <c r="CZ23" s="86"/>
    </row>
    <row r="24" spans="1:104" s="8" customFormat="1" ht="12.75" customHeight="1">
      <c r="A24" s="18">
        <v>18</v>
      </c>
      <c r="B24" s="49" t="s">
        <v>47</v>
      </c>
      <c r="C24" s="50" t="s">
        <v>48</v>
      </c>
      <c r="D24" s="28">
        <f t="shared" si="4"/>
        <v>63</v>
      </c>
      <c r="E24" s="48">
        <f t="shared" si="5"/>
        <v>27</v>
      </c>
      <c r="F24" s="114"/>
      <c r="G24" s="114"/>
      <c r="H24" s="114"/>
      <c r="I24" s="114"/>
      <c r="J24" s="114"/>
      <c r="K24" s="116"/>
      <c r="L24" s="114"/>
      <c r="M24" s="117"/>
      <c r="N24" s="114"/>
      <c r="O24" s="114"/>
      <c r="P24" s="114"/>
      <c r="Q24" s="114"/>
      <c r="R24" s="115"/>
      <c r="S24" s="116"/>
      <c r="T24" s="256"/>
      <c r="U24" s="115"/>
      <c r="V24" s="114"/>
      <c r="W24" s="118"/>
      <c r="X24" s="118">
        <v>2</v>
      </c>
      <c r="Y24" s="114"/>
      <c r="Z24" s="114"/>
      <c r="AA24" s="114"/>
      <c r="AB24" s="114"/>
      <c r="AC24" s="116"/>
      <c r="AD24" s="114">
        <v>3</v>
      </c>
      <c r="AE24" s="114"/>
      <c r="AF24" s="114">
        <v>3</v>
      </c>
      <c r="AG24" s="114">
        <v>2</v>
      </c>
      <c r="AH24" s="114">
        <v>3</v>
      </c>
      <c r="AI24" s="114">
        <v>2</v>
      </c>
      <c r="AJ24" s="21">
        <v>1</v>
      </c>
      <c r="AK24" s="21">
        <v>3</v>
      </c>
      <c r="AL24" s="116"/>
      <c r="AM24" s="21"/>
      <c r="AN24" s="21"/>
      <c r="AO24" s="21">
        <v>3</v>
      </c>
      <c r="AP24" s="129">
        <v>5</v>
      </c>
      <c r="AQ24" s="120"/>
      <c r="AR24" s="120">
        <v>1</v>
      </c>
      <c r="AS24" s="21"/>
      <c r="AT24" s="21"/>
      <c r="AU24" s="38"/>
      <c r="AV24" s="21"/>
      <c r="AW24" s="114"/>
      <c r="AX24" s="114"/>
      <c r="AY24" s="114">
        <v>2</v>
      </c>
      <c r="AZ24" s="95">
        <v>5</v>
      </c>
      <c r="BA24" s="114"/>
      <c r="BB24" s="114"/>
      <c r="BC24" s="114"/>
      <c r="BD24" s="119"/>
      <c r="BE24" s="118"/>
      <c r="BF24" s="118"/>
      <c r="BG24" s="118">
        <v>2</v>
      </c>
      <c r="BH24" s="114"/>
      <c r="BI24" s="118">
        <v>1</v>
      </c>
      <c r="BJ24" s="118"/>
      <c r="BK24" s="118"/>
      <c r="BL24" s="118"/>
      <c r="BM24" s="118">
        <v>2</v>
      </c>
      <c r="BN24" s="118">
        <v>3</v>
      </c>
      <c r="BO24" s="117">
        <v>2</v>
      </c>
      <c r="BP24" s="237"/>
      <c r="BQ24" s="117"/>
      <c r="BR24" s="114"/>
      <c r="BS24" s="85"/>
      <c r="BT24" s="114"/>
      <c r="BU24" s="117">
        <v>1</v>
      </c>
      <c r="BV24" s="21"/>
      <c r="BW24" s="21"/>
      <c r="BX24" s="95"/>
      <c r="BY24" s="40"/>
      <c r="BZ24" s="210">
        <v>3</v>
      </c>
      <c r="CA24" s="40">
        <v>3</v>
      </c>
      <c r="CB24" s="40">
        <v>2</v>
      </c>
      <c r="CC24" s="40"/>
      <c r="CD24" s="40"/>
      <c r="CE24" s="214">
        <v>5</v>
      </c>
      <c r="CF24" s="85"/>
      <c r="CG24" s="40"/>
      <c r="CH24" s="40"/>
      <c r="CI24" s="126"/>
      <c r="CJ24" s="40"/>
      <c r="CK24" s="40"/>
      <c r="CL24" s="40"/>
      <c r="CM24" s="40"/>
      <c r="CN24" s="21"/>
      <c r="CO24" s="40"/>
      <c r="CP24" s="40"/>
      <c r="CQ24" s="126"/>
      <c r="CR24" s="40">
        <v>1</v>
      </c>
      <c r="CS24" s="40"/>
      <c r="CT24" s="40"/>
      <c r="CU24" s="85">
        <v>1</v>
      </c>
      <c r="CV24" s="40"/>
      <c r="CW24" s="40">
        <v>1</v>
      </c>
      <c r="CX24" s="40"/>
      <c r="CY24" s="41">
        <v>1</v>
      </c>
      <c r="CZ24" s="86"/>
    </row>
    <row r="25" spans="1:104" s="8" customFormat="1" ht="12.75" customHeight="1">
      <c r="A25" s="18">
        <v>19</v>
      </c>
      <c r="B25" s="49" t="s">
        <v>2</v>
      </c>
      <c r="C25" s="50" t="s">
        <v>24</v>
      </c>
      <c r="D25" s="28">
        <f t="shared" si="4"/>
        <v>62</v>
      </c>
      <c r="E25" s="48">
        <f t="shared" si="5"/>
        <v>27</v>
      </c>
      <c r="F25" s="114">
        <v>3</v>
      </c>
      <c r="G25" s="114"/>
      <c r="H25" s="114"/>
      <c r="I25" s="114"/>
      <c r="J25" s="114">
        <v>3</v>
      </c>
      <c r="K25" s="116"/>
      <c r="L25" s="118">
        <v>3</v>
      </c>
      <c r="M25" s="117"/>
      <c r="N25" s="114">
        <v>3</v>
      </c>
      <c r="O25" s="114">
        <v>2</v>
      </c>
      <c r="P25" s="114"/>
      <c r="Q25" s="114"/>
      <c r="R25" s="115"/>
      <c r="S25" s="116"/>
      <c r="T25" s="256"/>
      <c r="U25" s="115"/>
      <c r="V25" s="114"/>
      <c r="W25" s="118"/>
      <c r="X25" s="118"/>
      <c r="Y25" s="114"/>
      <c r="Z25" s="114"/>
      <c r="AA25" s="114">
        <v>1</v>
      </c>
      <c r="AB25" s="114"/>
      <c r="AC25" s="116">
        <v>1</v>
      </c>
      <c r="AD25" s="114">
        <v>3</v>
      </c>
      <c r="AE25" s="114"/>
      <c r="AF25" s="114">
        <v>3</v>
      </c>
      <c r="AG25" s="114"/>
      <c r="AH25" s="114"/>
      <c r="AI25" s="114"/>
      <c r="AJ25" s="21"/>
      <c r="AK25" s="21"/>
      <c r="AL25" s="116"/>
      <c r="AM25" s="21"/>
      <c r="AN25" s="21"/>
      <c r="AO25" s="21"/>
      <c r="AP25" s="129"/>
      <c r="AQ25" s="120"/>
      <c r="AR25" s="57"/>
      <c r="AS25" s="21"/>
      <c r="AT25" s="21"/>
      <c r="AU25" s="38">
        <v>2</v>
      </c>
      <c r="AV25" s="21">
        <v>1</v>
      </c>
      <c r="AW25" s="114">
        <v>3</v>
      </c>
      <c r="AX25" s="114"/>
      <c r="AY25" s="114">
        <v>2</v>
      </c>
      <c r="AZ25" s="95"/>
      <c r="BA25" s="114">
        <v>3</v>
      </c>
      <c r="BB25" s="114">
        <v>2</v>
      </c>
      <c r="BC25" s="114">
        <v>3</v>
      </c>
      <c r="BD25" s="119"/>
      <c r="BE25" s="118">
        <v>3</v>
      </c>
      <c r="BF25" s="118">
        <v>2</v>
      </c>
      <c r="BG25" s="118">
        <v>2</v>
      </c>
      <c r="BH25" s="114">
        <v>3</v>
      </c>
      <c r="BI25" s="118"/>
      <c r="BJ25" s="118"/>
      <c r="BK25" s="109">
        <v>2</v>
      </c>
      <c r="BL25" s="109"/>
      <c r="BM25" s="109">
        <v>2</v>
      </c>
      <c r="BN25" s="109">
        <v>3</v>
      </c>
      <c r="BO25" s="183"/>
      <c r="BP25" s="237"/>
      <c r="BQ25" s="117">
        <v>1</v>
      </c>
      <c r="BR25" s="114"/>
      <c r="BS25" s="85">
        <v>2</v>
      </c>
      <c r="BT25" s="114"/>
      <c r="BU25" s="117">
        <v>1</v>
      </c>
      <c r="BV25" s="21"/>
      <c r="BW25" s="21"/>
      <c r="BX25" s="95"/>
      <c r="BY25" s="40"/>
      <c r="BZ25" s="210"/>
      <c r="CA25" s="40">
        <v>3</v>
      </c>
      <c r="CB25" s="40"/>
      <c r="CC25" s="40"/>
      <c r="CD25" s="40"/>
      <c r="CE25" s="214"/>
      <c r="CF25" s="40"/>
      <c r="CG25" s="40"/>
      <c r="CH25" s="40"/>
      <c r="CI25" s="126"/>
      <c r="CJ25" s="40"/>
      <c r="CK25" s="40"/>
      <c r="CL25" s="40"/>
      <c r="CM25" s="40"/>
      <c r="CN25" s="21"/>
      <c r="CO25" s="40"/>
      <c r="CP25" s="40"/>
      <c r="CQ25" s="126"/>
      <c r="CR25" s="40"/>
      <c r="CS25" s="40"/>
      <c r="CT25" s="40"/>
      <c r="CU25" s="40"/>
      <c r="CV25" s="40"/>
      <c r="CW25" s="40"/>
      <c r="CX25" s="40"/>
      <c r="CY25" s="41"/>
      <c r="CZ25" s="86"/>
    </row>
    <row r="26" spans="1:104" s="8" customFormat="1" ht="12.75" customHeight="1">
      <c r="A26" s="18">
        <f t="shared" si="6"/>
        <v>20</v>
      </c>
      <c r="B26" s="49" t="s">
        <v>11</v>
      </c>
      <c r="C26" s="50" t="s">
        <v>12</v>
      </c>
      <c r="D26" s="28">
        <f t="shared" si="4"/>
        <v>61</v>
      </c>
      <c r="E26" s="48">
        <f t="shared" si="5"/>
        <v>25</v>
      </c>
      <c r="F26" s="114">
        <v>3</v>
      </c>
      <c r="G26" s="114"/>
      <c r="H26" s="114"/>
      <c r="I26" s="114"/>
      <c r="J26" s="114">
        <v>3</v>
      </c>
      <c r="K26" s="116"/>
      <c r="L26" s="114">
        <v>3</v>
      </c>
      <c r="M26" s="117"/>
      <c r="N26" s="114"/>
      <c r="O26" s="114"/>
      <c r="P26" s="114"/>
      <c r="Q26" s="114">
        <v>1</v>
      </c>
      <c r="R26" s="115"/>
      <c r="S26" s="116"/>
      <c r="T26" s="256"/>
      <c r="U26" s="115"/>
      <c r="V26" s="114"/>
      <c r="W26" s="118"/>
      <c r="X26" s="118">
        <v>2</v>
      </c>
      <c r="Y26" s="114"/>
      <c r="Z26" s="114"/>
      <c r="AA26" s="114"/>
      <c r="AB26" s="114"/>
      <c r="AC26" s="116"/>
      <c r="AD26" s="114">
        <v>3</v>
      </c>
      <c r="AE26" s="114"/>
      <c r="AF26" s="114">
        <v>3</v>
      </c>
      <c r="AG26" s="114"/>
      <c r="AH26" s="114"/>
      <c r="AI26" s="114">
        <v>2</v>
      </c>
      <c r="AJ26" s="21"/>
      <c r="AK26" s="21">
        <v>3</v>
      </c>
      <c r="AL26" s="116"/>
      <c r="AM26" s="21"/>
      <c r="AN26" s="21">
        <v>1</v>
      </c>
      <c r="AO26" s="21"/>
      <c r="AP26" s="129"/>
      <c r="AQ26" s="120"/>
      <c r="AR26" s="57"/>
      <c r="AS26" s="21"/>
      <c r="AT26" s="21"/>
      <c r="AU26" s="38">
        <v>2</v>
      </c>
      <c r="AV26" s="21"/>
      <c r="AW26" s="114">
        <v>3</v>
      </c>
      <c r="AX26" s="114"/>
      <c r="AY26" s="114">
        <v>2</v>
      </c>
      <c r="AZ26" s="95"/>
      <c r="BA26" s="114"/>
      <c r="BB26" s="114"/>
      <c r="BC26" s="114">
        <v>3</v>
      </c>
      <c r="BD26" s="119"/>
      <c r="BE26" s="118"/>
      <c r="BF26" s="118"/>
      <c r="BG26" s="118">
        <v>2</v>
      </c>
      <c r="BH26" s="114">
        <v>3</v>
      </c>
      <c r="BI26" s="118"/>
      <c r="BJ26" s="118"/>
      <c r="BK26" s="118"/>
      <c r="BL26" s="118"/>
      <c r="BM26" s="118">
        <v>2</v>
      </c>
      <c r="BN26" s="118"/>
      <c r="BO26" s="117"/>
      <c r="BP26" s="237"/>
      <c r="BQ26" s="117"/>
      <c r="BR26" s="114">
        <v>2</v>
      </c>
      <c r="BS26" s="85"/>
      <c r="BT26" s="114">
        <v>3</v>
      </c>
      <c r="BU26" s="117"/>
      <c r="BV26" s="21">
        <v>2</v>
      </c>
      <c r="BW26" s="21"/>
      <c r="BX26" s="95"/>
      <c r="BY26" s="40"/>
      <c r="BZ26" s="210">
        <v>3</v>
      </c>
      <c r="CA26" s="40">
        <v>3</v>
      </c>
      <c r="CB26" s="40"/>
      <c r="CC26" s="40"/>
      <c r="CD26" s="40"/>
      <c r="CE26" s="214">
        <v>5</v>
      </c>
      <c r="CF26" s="40"/>
      <c r="CG26" s="40"/>
      <c r="CH26" s="40"/>
      <c r="CI26" s="126"/>
      <c r="CJ26" s="40"/>
      <c r="CK26" s="40"/>
      <c r="CL26" s="40"/>
      <c r="CM26" s="40"/>
      <c r="CN26" s="40"/>
      <c r="CO26" s="40"/>
      <c r="CP26" s="40"/>
      <c r="CQ26" s="126"/>
      <c r="CR26" s="40"/>
      <c r="CS26" s="40"/>
      <c r="CT26" s="40"/>
      <c r="CU26" s="85"/>
      <c r="CV26" s="40"/>
      <c r="CW26" s="40">
        <v>1</v>
      </c>
      <c r="CX26" s="57">
        <v>1</v>
      </c>
      <c r="CY26" s="41"/>
      <c r="CZ26" s="86"/>
    </row>
    <row r="27" spans="1:104" s="8" customFormat="1" ht="12.75" customHeight="1">
      <c r="A27" s="18">
        <f t="shared" si="6"/>
        <v>21</v>
      </c>
      <c r="B27" s="49" t="s">
        <v>15</v>
      </c>
      <c r="C27" s="50" t="s">
        <v>16</v>
      </c>
      <c r="D27" s="28">
        <f t="shared" si="4"/>
        <v>59</v>
      </c>
      <c r="E27" s="48">
        <f t="shared" si="5"/>
        <v>27</v>
      </c>
      <c r="F27" s="114"/>
      <c r="G27" s="114"/>
      <c r="H27" s="114"/>
      <c r="I27" s="114"/>
      <c r="J27" s="114"/>
      <c r="K27" s="116"/>
      <c r="L27" s="118"/>
      <c r="M27" s="118"/>
      <c r="N27" s="114"/>
      <c r="O27" s="114"/>
      <c r="P27" s="114"/>
      <c r="Q27" s="114">
        <v>1</v>
      </c>
      <c r="R27" s="115"/>
      <c r="S27" s="116">
        <v>1</v>
      </c>
      <c r="T27" s="256"/>
      <c r="U27" s="115"/>
      <c r="V27" s="114"/>
      <c r="W27" s="118"/>
      <c r="X27" s="118">
        <v>2</v>
      </c>
      <c r="Y27" s="114"/>
      <c r="Z27" s="114">
        <v>2</v>
      </c>
      <c r="AA27" s="114"/>
      <c r="AB27" s="114"/>
      <c r="AC27" s="116"/>
      <c r="AD27" s="114"/>
      <c r="AE27" s="114"/>
      <c r="AF27" s="114">
        <v>3</v>
      </c>
      <c r="AG27" s="114"/>
      <c r="AH27" s="114">
        <v>3</v>
      </c>
      <c r="AI27" s="114">
        <v>2</v>
      </c>
      <c r="AJ27" s="21">
        <v>1</v>
      </c>
      <c r="AK27" s="21">
        <v>3</v>
      </c>
      <c r="AL27" s="116"/>
      <c r="AM27" s="21"/>
      <c r="AN27" s="21">
        <v>1</v>
      </c>
      <c r="AO27" s="21">
        <v>3</v>
      </c>
      <c r="AP27" s="129"/>
      <c r="AQ27" s="120"/>
      <c r="AR27" s="120">
        <v>1</v>
      </c>
      <c r="AS27" s="21"/>
      <c r="AT27" s="21"/>
      <c r="AU27" s="38"/>
      <c r="AV27" s="21"/>
      <c r="AW27" s="114"/>
      <c r="AX27" s="114"/>
      <c r="AY27" s="114">
        <v>2</v>
      </c>
      <c r="AZ27" s="95"/>
      <c r="BA27" s="114"/>
      <c r="BB27" s="114"/>
      <c r="BC27" s="114"/>
      <c r="BD27" s="119"/>
      <c r="BE27" s="118"/>
      <c r="BF27" s="118"/>
      <c r="BG27" s="118"/>
      <c r="BH27" s="114">
        <v>3</v>
      </c>
      <c r="BI27" s="118">
        <v>1</v>
      </c>
      <c r="BJ27" s="118">
        <v>3</v>
      </c>
      <c r="BK27" s="118"/>
      <c r="BL27" s="118">
        <v>3</v>
      </c>
      <c r="BM27" s="118"/>
      <c r="BN27" s="118">
        <v>3</v>
      </c>
      <c r="BO27" s="117"/>
      <c r="BP27" s="237">
        <v>2</v>
      </c>
      <c r="BQ27" s="117">
        <v>1</v>
      </c>
      <c r="BR27" s="114"/>
      <c r="BS27" s="85">
        <v>2</v>
      </c>
      <c r="BT27" s="114"/>
      <c r="BU27" s="117">
        <v>1</v>
      </c>
      <c r="BV27" s="21"/>
      <c r="BW27" s="21"/>
      <c r="BX27" s="95"/>
      <c r="BY27" s="40">
        <v>3</v>
      </c>
      <c r="BZ27" s="210">
        <v>3</v>
      </c>
      <c r="CA27" s="40">
        <v>3</v>
      </c>
      <c r="CB27" s="40"/>
      <c r="CC27" s="40"/>
      <c r="CD27" s="40"/>
      <c r="CE27" s="214">
        <v>5</v>
      </c>
      <c r="CF27" s="85"/>
      <c r="CG27" s="40"/>
      <c r="CH27" s="40"/>
      <c r="CI27" s="126"/>
      <c r="CJ27" s="40"/>
      <c r="CK27" s="40"/>
      <c r="CL27" s="40"/>
      <c r="CM27" s="40"/>
      <c r="CN27" s="21"/>
      <c r="CO27" s="40"/>
      <c r="CP27" s="40"/>
      <c r="CQ27" s="126"/>
      <c r="CR27" s="40">
        <v>1</v>
      </c>
      <c r="CS27" s="40"/>
      <c r="CT27" s="40"/>
      <c r="CU27" s="40"/>
      <c r="CV27" s="40"/>
      <c r="CW27" s="40"/>
      <c r="CX27" s="40"/>
      <c r="CY27" s="41"/>
      <c r="CZ27" s="86"/>
    </row>
    <row r="28" spans="1:104" s="8" customFormat="1" ht="12.75" customHeight="1">
      <c r="A28" s="18">
        <f t="shared" si="6"/>
        <v>22</v>
      </c>
      <c r="B28" s="49" t="s">
        <v>119</v>
      </c>
      <c r="C28" s="50" t="s">
        <v>14</v>
      </c>
      <c r="D28" s="28">
        <f t="shared" si="4"/>
        <v>57</v>
      </c>
      <c r="E28" s="48">
        <f t="shared" si="5"/>
        <v>23</v>
      </c>
      <c r="F28" s="114">
        <v>3</v>
      </c>
      <c r="G28" s="114"/>
      <c r="H28" s="114"/>
      <c r="I28" s="114"/>
      <c r="J28" s="114">
        <v>3</v>
      </c>
      <c r="K28" s="116"/>
      <c r="L28" s="114"/>
      <c r="M28" s="117"/>
      <c r="N28" s="114">
        <v>3</v>
      </c>
      <c r="O28" s="114"/>
      <c r="P28" s="114"/>
      <c r="Q28" s="114"/>
      <c r="R28" s="115">
        <v>2</v>
      </c>
      <c r="S28" s="116"/>
      <c r="T28" s="256"/>
      <c r="U28" s="115"/>
      <c r="V28" s="114"/>
      <c r="W28" s="118"/>
      <c r="X28" s="118">
        <v>2</v>
      </c>
      <c r="Y28" s="114"/>
      <c r="Z28" s="114">
        <v>2</v>
      </c>
      <c r="AA28" s="114"/>
      <c r="AB28" s="114"/>
      <c r="AC28" s="116"/>
      <c r="AD28" s="114"/>
      <c r="AE28" s="114"/>
      <c r="AF28" s="114">
        <v>3</v>
      </c>
      <c r="AG28" s="114"/>
      <c r="AH28" s="114"/>
      <c r="AI28" s="114">
        <v>2</v>
      </c>
      <c r="AJ28" s="21"/>
      <c r="AK28" s="21">
        <v>3</v>
      </c>
      <c r="AL28" s="116"/>
      <c r="AM28" s="21"/>
      <c r="AN28" s="21"/>
      <c r="AO28" s="21"/>
      <c r="AP28" s="129"/>
      <c r="AQ28" s="120"/>
      <c r="AR28" s="120"/>
      <c r="AS28" s="21"/>
      <c r="AT28" s="21"/>
      <c r="AU28" s="38">
        <v>2</v>
      </c>
      <c r="AV28" s="21"/>
      <c r="AW28" s="114"/>
      <c r="AX28" s="114"/>
      <c r="AY28" s="114">
        <v>2</v>
      </c>
      <c r="AZ28" s="95"/>
      <c r="BA28" s="114">
        <v>3</v>
      </c>
      <c r="BB28" s="114"/>
      <c r="BC28" s="114">
        <v>3</v>
      </c>
      <c r="BD28" s="119"/>
      <c r="BE28" s="118"/>
      <c r="BF28" s="118"/>
      <c r="BG28" s="118"/>
      <c r="BH28" s="114"/>
      <c r="BI28" s="118"/>
      <c r="BJ28" s="118"/>
      <c r="BK28" s="118"/>
      <c r="BL28" s="118"/>
      <c r="BM28" s="118"/>
      <c r="BN28" s="118">
        <v>3</v>
      </c>
      <c r="BO28" s="117"/>
      <c r="BP28" s="237">
        <v>2</v>
      </c>
      <c r="BQ28" s="117"/>
      <c r="BR28" s="114">
        <v>2</v>
      </c>
      <c r="BS28" s="85"/>
      <c r="BT28" s="114">
        <v>3</v>
      </c>
      <c r="BU28" s="117"/>
      <c r="BV28" s="21"/>
      <c r="BW28" s="21"/>
      <c r="BX28" s="95"/>
      <c r="BY28" s="40"/>
      <c r="BZ28" s="210">
        <v>3</v>
      </c>
      <c r="CA28" s="40">
        <v>3</v>
      </c>
      <c r="CB28" s="40"/>
      <c r="CC28" s="40"/>
      <c r="CD28" s="40"/>
      <c r="CE28" s="214">
        <v>5</v>
      </c>
      <c r="CF28" s="40"/>
      <c r="CG28" s="40"/>
      <c r="CH28" s="40"/>
      <c r="CI28" s="126"/>
      <c r="CJ28" s="40"/>
      <c r="CK28" s="40">
        <v>1</v>
      </c>
      <c r="CL28" s="40"/>
      <c r="CM28" s="40"/>
      <c r="CN28" s="40"/>
      <c r="CO28" s="40"/>
      <c r="CP28" s="40"/>
      <c r="CQ28" s="126">
        <v>1</v>
      </c>
      <c r="CR28" s="40"/>
      <c r="CS28" s="40"/>
      <c r="CT28" s="40"/>
      <c r="CU28" s="85">
        <v>1</v>
      </c>
      <c r="CV28" s="40"/>
      <c r="CW28" s="40"/>
      <c r="CX28" s="40"/>
      <c r="CY28" s="41"/>
      <c r="CZ28" s="86"/>
    </row>
    <row r="29" spans="1:104" s="8" customFormat="1" ht="12.75" customHeight="1">
      <c r="A29" s="18">
        <f t="shared" si="6"/>
        <v>23</v>
      </c>
      <c r="B29" s="49" t="s">
        <v>1</v>
      </c>
      <c r="C29" s="50" t="s">
        <v>0</v>
      </c>
      <c r="D29" s="28">
        <f t="shared" si="4"/>
        <v>57</v>
      </c>
      <c r="E29" s="48">
        <f t="shared" si="5"/>
        <v>22</v>
      </c>
      <c r="F29" s="114"/>
      <c r="G29" s="114"/>
      <c r="H29" s="114"/>
      <c r="I29" s="114"/>
      <c r="J29" s="114">
        <v>3</v>
      </c>
      <c r="K29" s="116"/>
      <c r="L29" s="118"/>
      <c r="M29" s="118"/>
      <c r="N29" s="114">
        <v>3</v>
      </c>
      <c r="O29" s="114">
        <v>2</v>
      </c>
      <c r="P29" s="114"/>
      <c r="Q29" s="114"/>
      <c r="R29" s="115">
        <v>2</v>
      </c>
      <c r="S29" s="116"/>
      <c r="T29" s="256"/>
      <c r="U29" s="115"/>
      <c r="V29" s="114"/>
      <c r="W29" s="118"/>
      <c r="X29" s="118"/>
      <c r="Y29" s="114"/>
      <c r="Z29" s="114">
        <v>2</v>
      </c>
      <c r="AA29" s="114"/>
      <c r="AB29" s="114"/>
      <c r="AC29" s="116"/>
      <c r="AD29" s="114">
        <v>3</v>
      </c>
      <c r="AE29" s="114"/>
      <c r="AF29" s="114">
        <v>3</v>
      </c>
      <c r="AG29" s="114"/>
      <c r="AH29" s="114">
        <v>3</v>
      </c>
      <c r="AI29" s="114">
        <v>2</v>
      </c>
      <c r="AJ29" s="21"/>
      <c r="AK29" s="21">
        <v>3</v>
      </c>
      <c r="AL29" s="116"/>
      <c r="AM29" s="21"/>
      <c r="AN29" s="21"/>
      <c r="AO29" s="21"/>
      <c r="AP29" s="129"/>
      <c r="AQ29" s="120"/>
      <c r="AR29" s="57"/>
      <c r="AS29" s="21"/>
      <c r="AT29" s="21"/>
      <c r="AU29" s="38"/>
      <c r="AV29" s="21"/>
      <c r="AW29" s="114"/>
      <c r="AX29" s="114"/>
      <c r="AY29" s="114">
        <v>2</v>
      </c>
      <c r="AZ29" s="95"/>
      <c r="BA29" s="114">
        <v>3</v>
      </c>
      <c r="BB29" s="114"/>
      <c r="BC29" s="114"/>
      <c r="BD29" s="119"/>
      <c r="BE29" s="118">
        <v>3</v>
      </c>
      <c r="BF29" s="118"/>
      <c r="BG29" s="118"/>
      <c r="BH29" s="114"/>
      <c r="BI29" s="118"/>
      <c r="BJ29" s="118"/>
      <c r="BK29" s="118"/>
      <c r="BL29" s="118">
        <v>3</v>
      </c>
      <c r="BM29" s="118">
        <v>2</v>
      </c>
      <c r="BN29" s="118">
        <v>3</v>
      </c>
      <c r="BO29" s="117"/>
      <c r="BP29" s="237"/>
      <c r="BQ29" s="117"/>
      <c r="BR29" s="114"/>
      <c r="BS29" s="85"/>
      <c r="BT29" s="114">
        <v>3</v>
      </c>
      <c r="BU29" s="117"/>
      <c r="BV29" s="21">
        <v>2</v>
      </c>
      <c r="BW29" s="21"/>
      <c r="BX29" s="95"/>
      <c r="BY29" s="85"/>
      <c r="BZ29" s="210">
        <v>3</v>
      </c>
      <c r="CA29" s="40"/>
      <c r="CB29" s="40"/>
      <c r="CC29" s="40"/>
      <c r="CD29" s="40"/>
      <c r="CE29" s="214">
        <v>5</v>
      </c>
      <c r="CF29" s="40"/>
      <c r="CG29" s="40"/>
      <c r="CH29" s="85"/>
      <c r="CI29" s="126"/>
      <c r="CJ29" s="40"/>
      <c r="CK29" s="40">
        <v>1</v>
      </c>
      <c r="CL29" s="40"/>
      <c r="CM29" s="40"/>
      <c r="CN29" s="40"/>
      <c r="CO29" s="40"/>
      <c r="CP29" s="40"/>
      <c r="CQ29" s="126"/>
      <c r="CR29" s="40"/>
      <c r="CS29" s="40"/>
      <c r="CT29" s="40"/>
      <c r="CU29" s="85">
        <v>1</v>
      </c>
      <c r="CV29" s="40"/>
      <c r="CW29" s="40"/>
      <c r="CX29" s="40"/>
      <c r="CY29" s="41"/>
      <c r="CZ29" s="86"/>
    </row>
    <row r="30" spans="1:104" s="8" customFormat="1" ht="12.75" customHeight="1">
      <c r="A30" s="18">
        <f t="shared" si="6"/>
        <v>24</v>
      </c>
      <c r="B30" s="51" t="s">
        <v>135</v>
      </c>
      <c r="C30" s="52" t="s">
        <v>136</v>
      </c>
      <c r="D30" s="28">
        <f t="shared" si="4"/>
        <v>53</v>
      </c>
      <c r="E30" s="48">
        <f t="shared" si="5"/>
        <v>26</v>
      </c>
      <c r="F30" s="114"/>
      <c r="G30" s="114"/>
      <c r="H30" s="114"/>
      <c r="I30" s="114"/>
      <c r="J30" s="114"/>
      <c r="K30" s="116"/>
      <c r="L30" s="114"/>
      <c r="M30" s="117"/>
      <c r="N30" s="114"/>
      <c r="O30" s="114"/>
      <c r="P30" s="114"/>
      <c r="Q30" s="114"/>
      <c r="R30" s="115"/>
      <c r="S30" s="116"/>
      <c r="T30" s="256">
        <v>5</v>
      </c>
      <c r="U30" s="115">
        <v>2</v>
      </c>
      <c r="V30" s="114"/>
      <c r="W30" s="118">
        <v>1</v>
      </c>
      <c r="X30" s="118">
        <v>2</v>
      </c>
      <c r="Y30" s="114"/>
      <c r="Z30" s="114">
        <v>2</v>
      </c>
      <c r="AA30" s="114">
        <v>1</v>
      </c>
      <c r="AB30" s="114"/>
      <c r="AC30" s="116"/>
      <c r="AD30" s="114"/>
      <c r="AE30" s="114">
        <v>2</v>
      </c>
      <c r="AF30" s="114"/>
      <c r="AG30" s="114">
        <v>2</v>
      </c>
      <c r="AH30" s="114">
        <v>3</v>
      </c>
      <c r="AI30" s="114"/>
      <c r="AJ30" s="21">
        <v>1</v>
      </c>
      <c r="AK30" s="21">
        <v>3</v>
      </c>
      <c r="AL30" s="116">
        <v>2</v>
      </c>
      <c r="AM30" s="21">
        <v>2</v>
      </c>
      <c r="AN30" s="21">
        <v>1</v>
      </c>
      <c r="AO30" s="21">
        <v>3</v>
      </c>
      <c r="AP30" s="129"/>
      <c r="AQ30" s="120"/>
      <c r="AR30" s="120"/>
      <c r="AS30" s="21"/>
      <c r="AT30" s="21">
        <v>1</v>
      </c>
      <c r="AU30" s="38">
        <v>2</v>
      </c>
      <c r="AV30" s="21">
        <v>1</v>
      </c>
      <c r="AW30" s="114"/>
      <c r="AX30" s="114">
        <v>1</v>
      </c>
      <c r="AY30" s="114">
        <v>2</v>
      </c>
      <c r="AZ30" s="95"/>
      <c r="BA30" s="114"/>
      <c r="BB30" s="114">
        <v>2</v>
      </c>
      <c r="BC30" s="114"/>
      <c r="BD30" s="119">
        <v>2</v>
      </c>
      <c r="BE30" s="118"/>
      <c r="BF30" s="118"/>
      <c r="BG30" s="118">
        <v>2</v>
      </c>
      <c r="BH30" s="114"/>
      <c r="BI30" s="118"/>
      <c r="BJ30" s="118"/>
      <c r="BK30" s="118"/>
      <c r="BL30" s="118"/>
      <c r="BM30" s="118"/>
      <c r="BN30" s="118">
        <v>3</v>
      </c>
      <c r="BO30" s="117"/>
      <c r="BP30" s="237"/>
      <c r="BQ30" s="117"/>
      <c r="BR30" s="114">
        <v>2</v>
      </c>
      <c r="BS30" s="85"/>
      <c r="BT30" s="114"/>
      <c r="BU30" s="117"/>
      <c r="BV30" s="21"/>
      <c r="BW30" s="21"/>
      <c r="BX30" s="95"/>
      <c r="BY30" s="40">
        <v>3</v>
      </c>
      <c r="BZ30" s="210"/>
      <c r="CA30" s="40"/>
      <c r="CB30" s="40"/>
      <c r="CC30" s="40"/>
      <c r="CD30" s="40"/>
      <c r="CE30" s="214"/>
      <c r="CF30" s="40"/>
      <c r="CG30" s="40"/>
      <c r="CH30" s="40"/>
      <c r="CI30" s="126"/>
      <c r="CJ30" s="40"/>
      <c r="CK30" s="40"/>
      <c r="CL30" s="40"/>
      <c r="CM30" s="40"/>
      <c r="CN30" s="40"/>
      <c r="CO30" s="40"/>
      <c r="CP30" s="40"/>
      <c r="CQ30" s="126"/>
      <c r="CR30" s="40"/>
      <c r="CS30" s="40"/>
      <c r="CT30" s="40"/>
      <c r="CU30" s="40"/>
      <c r="CV30" s="40"/>
      <c r="CW30" s="40"/>
      <c r="CX30" s="40"/>
      <c r="CY30" s="41"/>
      <c r="CZ30" s="86"/>
    </row>
    <row r="31" spans="1:104" s="8" customFormat="1" ht="12.75" customHeight="1">
      <c r="A31" s="18">
        <f t="shared" si="6"/>
        <v>25</v>
      </c>
      <c r="B31" s="49" t="s">
        <v>92</v>
      </c>
      <c r="C31" s="50" t="s">
        <v>93</v>
      </c>
      <c r="D31" s="28">
        <f t="shared" si="4"/>
        <v>47</v>
      </c>
      <c r="E31" s="48">
        <f t="shared" si="5"/>
        <v>17</v>
      </c>
      <c r="F31" s="114"/>
      <c r="G31" s="114"/>
      <c r="H31" s="114"/>
      <c r="I31" s="114"/>
      <c r="J31" s="114">
        <v>3</v>
      </c>
      <c r="K31" s="116"/>
      <c r="L31" s="118"/>
      <c r="M31" s="118"/>
      <c r="N31" s="114"/>
      <c r="O31" s="114">
        <v>2</v>
      </c>
      <c r="P31" s="114"/>
      <c r="Q31" s="114"/>
      <c r="R31" s="115"/>
      <c r="S31" s="116"/>
      <c r="T31" s="256">
        <v>5</v>
      </c>
      <c r="U31" s="115"/>
      <c r="V31" s="114"/>
      <c r="W31" s="118"/>
      <c r="X31" s="118"/>
      <c r="Y31" s="114"/>
      <c r="Z31" s="114">
        <v>2</v>
      </c>
      <c r="AA31" s="114"/>
      <c r="AB31" s="114"/>
      <c r="AC31" s="116"/>
      <c r="AD31" s="114">
        <v>3</v>
      </c>
      <c r="AE31" s="114"/>
      <c r="AF31" s="114"/>
      <c r="AG31" s="114"/>
      <c r="AH31" s="114"/>
      <c r="AI31" s="114">
        <v>2</v>
      </c>
      <c r="AJ31" s="21"/>
      <c r="AK31" s="21"/>
      <c r="AL31" s="116">
        <v>2</v>
      </c>
      <c r="AM31" s="21"/>
      <c r="AN31" s="21"/>
      <c r="AO31" s="21"/>
      <c r="AP31" s="129">
        <v>5</v>
      </c>
      <c r="AQ31" s="120"/>
      <c r="AR31" s="57"/>
      <c r="AS31" s="21"/>
      <c r="AT31" s="21"/>
      <c r="AU31" s="38"/>
      <c r="AV31" s="21"/>
      <c r="AW31" s="114">
        <v>3</v>
      </c>
      <c r="AX31" s="114"/>
      <c r="AY31" s="114"/>
      <c r="AZ31" s="95"/>
      <c r="BA31" s="114"/>
      <c r="BB31" s="114">
        <v>2</v>
      </c>
      <c r="BC31" s="114"/>
      <c r="BD31" s="119"/>
      <c r="BE31" s="118">
        <v>3</v>
      </c>
      <c r="BF31" s="118"/>
      <c r="BG31" s="118"/>
      <c r="BH31" s="114"/>
      <c r="BI31" s="118"/>
      <c r="BJ31" s="118"/>
      <c r="BK31" s="118">
        <v>2</v>
      </c>
      <c r="BL31" s="118">
        <v>3</v>
      </c>
      <c r="BM31" s="118"/>
      <c r="BN31" s="118">
        <v>3</v>
      </c>
      <c r="BO31" s="117"/>
      <c r="BP31" s="237"/>
      <c r="BQ31" s="117"/>
      <c r="BR31" s="114"/>
      <c r="BS31" s="85"/>
      <c r="BT31" s="114"/>
      <c r="BU31" s="117"/>
      <c r="BV31" s="21"/>
      <c r="BW31" s="21"/>
      <c r="BX31" s="95"/>
      <c r="BY31" s="40"/>
      <c r="BZ31" s="210">
        <v>3</v>
      </c>
      <c r="CA31" s="40">
        <v>3</v>
      </c>
      <c r="CB31" s="40"/>
      <c r="CC31" s="40"/>
      <c r="CD31" s="40"/>
      <c r="CE31" s="214"/>
      <c r="CF31" s="40"/>
      <c r="CG31" s="40"/>
      <c r="CH31" s="40"/>
      <c r="CI31" s="126"/>
      <c r="CJ31" s="40"/>
      <c r="CK31" s="40"/>
      <c r="CL31" s="40"/>
      <c r="CM31" s="40"/>
      <c r="CN31" s="21"/>
      <c r="CO31" s="40"/>
      <c r="CP31" s="40"/>
      <c r="CQ31" s="126"/>
      <c r="CR31" s="40">
        <v>1</v>
      </c>
      <c r="CS31" s="40"/>
      <c r="CT31" s="40"/>
      <c r="CU31" s="40"/>
      <c r="CV31" s="40"/>
      <c r="CW31" s="40"/>
      <c r="CX31" s="40"/>
      <c r="CY31" s="41"/>
      <c r="CZ31" s="86"/>
    </row>
    <row r="32" spans="1:104" s="8" customFormat="1" ht="12.75" customHeight="1">
      <c r="A32" s="18">
        <f t="shared" si="6"/>
        <v>26</v>
      </c>
      <c r="B32" s="49" t="s">
        <v>2</v>
      </c>
      <c r="C32" s="50" t="s">
        <v>3</v>
      </c>
      <c r="D32" s="28">
        <f t="shared" si="4"/>
        <v>47</v>
      </c>
      <c r="E32" s="48">
        <f t="shared" si="5"/>
        <v>16</v>
      </c>
      <c r="F32" s="114"/>
      <c r="G32" s="114"/>
      <c r="H32" s="114"/>
      <c r="I32" s="114"/>
      <c r="J32" s="114"/>
      <c r="K32" s="116"/>
      <c r="L32" s="114"/>
      <c r="M32" s="117"/>
      <c r="N32" s="114">
        <v>3</v>
      </c>
      <c r="O32" s="114"/>
      <c r="P32" s="114"/>
      <c r="Q32" s="114"/>
      <c r="R32" s="115"/>
      <c r="S32" s="116"/>
      <c r="T32" s="256">
        <v>5</v>
      </c>
      <c r="U32" s="115"/>
      <c r="V32" s="114"/>
      <c r="W32" s="118"/>
      <c r="X32" s="118"/>
      <c r="Y32" s="114"/>
      <c r="Z32" s="114">
        <v>2</v>
      </c>
      <c r="AA32" s="114"/>
      <c r="AB32" s="114"/>
      <c r="AC32" s="116"/>
      <c r="AD32" s="114">
        <v>3</v>
      </c>
      <c r="AE32" s="114"/>
      <c r="AF32" s="114"/>
      <c r="AG32" s="114"/>
      <c r="AH32" s="114"/>
      <c r="AI32" s="114">
        <v>2</v>
      </c>
      <c r="AJ32" s="21"/>
      <c r="AK32" s="21">
        <v>3</v>
      </c>
      <c r="AL32" s="116"/>
      <c r="AM32" s="21"/>
      <c r="AN32" s="21"/>
      <c r="AO32" s="21">
        <v>3</v>
      </c>
      <c r="AP32" s="129"/>
      <c r="AQ32" s="120"/>
      <c r="AR32" s="57"/>
      <c r="AS32" s="21">
        <v>2</v>
      </c>
      <c r="AT32" s="21"/>
      <c r="AU32" s="38"/>
      <c r="AV32" s="21"/>
      <c r="AW32" s="114"/>
      <c r="AX32" s="114"/>
      <c r="AY32" s="114"/>
      <c r="AZ32" s="95"/>
      <c r="BA32" s="114"/>
      <c r="BB32" s="114">
        <v>2</v>
      </c>
      <c r="BC32" s="114"/>
      <c r="BD32" s="119"/>
      <c r="BE32" s="118">
        <v>3</v>
      </c>
      <c r="BF32" s="118"/>
      <c r="BG32" s="118"/>
      <c r="BH32" s="114"/>
      <c r="BI32" s="118"/>
      <c r="BJ32" s="118"/>
      <c r="BK32" s="118"/>
      <c r="BL32" s="118">
        <v>3</v>
      </c>
      <c r="BM32" s="118"/>
      <c r="BN32" s="118">
        <v>3</v>
      </c>
      <c r="BO32" s="117"/>
      <c r="BP32" s="237"/>
      <c r="BQ32" s="117"/>
      <c r="BR32" s="114"/>
      <c r="BS32" s="85">
        <v>2</v>
      </c>
      <c r="BT32" s="114"/>
      <c r="BU32" s="117"/>
      <c r="BV32" s="21"/>
      <c r="BW32" s="21"/>
      <c r="BX32" s="95"/>
      <c r="BY32" s="40"/>
      <c r="BZ32" s="210">
        <v>3</v>
      </c>
      <c r="CA32" s="40">
        <v>3</v>
      </c>
      <c r="CB32" s="40"/>
      <c r="CC32" s="40"/>
      <c r="CD32" s="40"/>
      <c r="CE32" s="214">
        <v>5</v>
      </c>
      <c r="CF32" s="40"/>
      <c r="CG32" s="40"/>
      <c r="CH32" s="40"/>
      <c r="CI32" s="126"/>
      <c r="CJ32" s="40"/>
      <c r="CK32" s="40"/>
      <c r="CL32" s="40"/>
      <c r="CM32" s="40"/>
      <c r="CN32" s="40"/>
      <c r="CO32" s="40"/>
      <c r="CP32" s="40"/>
      <c r="CQ32" s="126"/>
      <c r="CR32" s="40"/>
      <c r="CS32" s="40"/>
      <c r="CT32" s="40"/>
      <c r="CU32" s="40"/>
      <c r="CV32" s="40"/>
      <c r="CW32" s="40"/>
      <c r="CX32" s="40"/>
      <c r="CY32" s="41"/>
      <c r="CZ32" s="86"/>
    </row>
    <row r="33" spans="1:104" s="8" customFormat="1" ht="12.75" customHeight="1">
      <c r="A33" s="18">
        <f t="shared" si="6"/>
        <v>27</v>
      </c>
      <c r="B33" s="49" t="s">
        <v>58</v>
      </c>
      <c r="C33" s="50" t="s">
        <v>59</v>
      </c>
      <c r="D33" s="28">
        <f t="shared" si="4"/>
        <v>46</v>
      </c>
      <c r="E33" s="48">
        <f t="shared" si="5"/>
        <v>17</v>
      </c>
      <c r="F33" s="114"/>
      <c r="G33" s="114"/>
      <c r="H33" s="114"/>
      <c r="I33" s="114"/>
      <c r="J33" s="114">
        <v>3</v>
      </c>
      <c r="K33" s="116"/>
      <c r="L33" s="118">
        <v>3</v>
      </c>
      <c r="M33" s="118"/>
      <c r="N33" s="114">
        <v>3</v>
      </c>
      <c r="O33" s="114">
        <v>2</v>
      </c>
      <c r="P33" s="114">
        <v>2</v>
      </c>
      <c r="Q33" s="114"/>
      <c r="R33" s="115">
        <v>2</v>
      </c>
      <c r="S33" s="116"/>
      <c r="T33" s="256">
        <v>5</v>
      </c>
      <c r="U33" s="115"/>
      <c r="V33" s="114"/>
      <c r="W33" s="118"/>
      <c r="X33" s="118"/>
      <c r="Y33" s="114"/>
      <c r="Z33" s="114">
        <v>2</v>
      </c>
      <c r="AA33" s="114"/>
      <c r="AB33" s="114"/>
      <c r="AC33" s="116"/>
      <c r="AD33" s="114"/>
      <c r="AE33" s="21"/>
      <c r="AF33" s="21"/>
      <c r="AG33" s="21"/>
      <c r="AH33" s="21"/>
      <c r="AI33" s="114">
        <v>2</v>
      </c>
      <c r="AJ33" s="21"/>
      <c r="AK33" s="21">
        <v>3</v>
      </c>
      <c r="AL33" s="116"/>
      <c r="AM33" s="21"/>
      <c r="AN33" s="21"/>
      <c r="AO33" s="21">
        <v>3</v>
      </c>
      <c r="AP33" s="129"/>
      <c r="AQ33" s="120"/>
      <c r="AR33" s="120"/>
      <c r="AS33" s="21"/>
      <c r="AT33" s="21"/>
      <c r="AU33" s="38"/>
      <c r="AV33" s="21"/>
      <c r="AW33" s="114"/>
      <c r="AX33" s="114"/>
      <c r="AY33" s="114">
        <v>2</v>
      </c>
      <c r="AZ33" s="95"/>
      <c r="BA33" s="114"/>
      <c r="BB33" s="114"/>
      <c r="BC33" s="114">
        <v>3</v>
      </c>
      <c r="BD33" s="119"/>
      <c r="BE33" s="118"/>
      <c r="BF33" s="118"/>
      <c r="BG33" s="118"/>
      <c r="BH33" s="114">
        <v>3</v>
      </c>
      <c r="BI33" s="118"/>
      <c r="BJ33" s="118"/>
      <c r="BK33" s="118"/>
      <c r="BL33" s="118"/>
      <c r="BM33" s="118"/>
      <c r="BN33" s="118"/>
      <c r="BO33" s="117"/>
      <c r="BP33" s="237"/>
      <c r="BQ33" s="117"/>
      <c r="BR33" s="114"/>
      <c r="BS33" s="85">
        <v>2</v>
      </c>
      <c r="BT33" s="114">
        <v>3</v>
      </c>
      <c r="BU33" s="117"/>
      <c r="BV33" s="21"/>
      <c r="BW33" s="21"/>
      <c r="BX33" s="95"/>
      <c r="BY33" s="40"/>
      <c r="BZ33" s="210"/>
      <c r="CA33" s="40">
        <v>3</v>
      </c>
      <c r="CB33" s="85"/>
      <c r="CC33" s="40"/>
      <c r="CD33" s="40"/>
      <c r="CE33" s="214"/>
      <c r="CF33" s="85"/>
      <c r="CG33" s="40"/>
      <c r="CH33" s="40"/>
      <c r="CI33" s="126"/>
      <c r="CJ33" s="40"/>
      <c r="CK33" s="40"/>
      <c r="CL33" s="40"/>
      <c r="CM33" s="40"/>
      <c r="CN33" s="21"/>
      <c r="CO33" s="40"/>
      <c r="CP33" s="40"/>
      <c r="CQ33" s="126"/>
      <c r="CR33" s="40"/>
      <c r="CS33" s="40"/>
      <c r="CT33" s="40"/>
      <c r="CU33" s="40"/>
      <c r="CV33" s="40"/>
      <c r="CW33" s="40"/>
      <c r="CX33" s="40"/>
      <c r="CY33" s="41"/>
      <c r="CZ33" s="86"/>
    </row>
    <row r="34" spans="1:104" s="8" customFormat="1" ht="13.5" customHeight="1">
      <c r="A34" s="18">
        <f t="shared" si="6"/>
        <v>28</v>
      </c>
      <c r="B34" s="49" t="s">
        <v>69</v>
      </c>
      <c r="C34" s="50" t="s">
        <v>70</v>
      </c>
      <c r="D34" s="28">
        <f t="shared" si="4"/>
        <v>41</v>
      </c>
      <c r="E34" s="48">
        <f t="shared" si="5"/>
        <v>19</v>
      </c>
      <c r="F34" s="114"/>
      <c r="G34" s="114"/>
      <c r="H34" s="114"/>
      <c r="I34" s="114"/>
      <c r="J34" s="114"/>
      <c r="K34" s="116"/>
      <c r="L34" s="114"/>
      <c r="M34" s="117"/>
      <c r="N34" s="114"/>
      <c r="O34" s="114"/>
      <c r="P34" s="114"/>
      <c r="Q34" s="114"/>
      <c r="R34" s="115"/>
      <c r="S34" s="116"/>
      <c r="T34" s="256"/>
      <c r="U34" s="115"/>
      <c r="V34" s="114"/>
      <c r="W34" s="118"/>
      <c r="X34" s="118"/>
      <c r="Y34" s="114"/>
      <c r="Z34" s="114"/>
      <c r="AA34" s="114">
        <v>1</v>
      </c>
      <c r="AB34" s="114"/>
      <c r="AC34" s="116"/>
      <c r="AD34" s="114"/>
      <c r="AE34" s="114"/>
      <c r="AF34" s="114">
        <v>3</v>
      </c>
      <c r="AG34" s="114"/>
      <c r="AH34" s="114"/>
      <c r="AI34" s="114"/>
      <c r="AJ34" s="21"/>
      <c r="AK34" s="21">
        <v>3</v>
      </c>
      <c r="AL34" s="116"/>
      <c r="AM34" s="21"/>
      <c r="AN34" s="21"/>
      <c r="AO34" s="21">
        <v>3</v>
      </c>
      <c r="AP34" s="129"/>
      <c r="AQ34" s="120">
        <v>2</v>
      </c>
      <c r="AR34" s="120"/>
      <c r="AS34" s="21"/>
      <c r="AT34" s="21"/>
      <c r="AU34" s="38">
        <v>2</v>
      </c>
      <c r="AV34" s="21"/>
      <c r="AW34" s="114"/>
      <c r="AX34" s="114"/>
      <c r="AY34" s="114">
        <v>2</v>
      </c>
      <c r="AZ34" s="95"/>
      <c r="BA34" s="114"/>
      <c r="BB34" s="114"/>
      <c r="BC34" s="114"/>
      <c r="BD34" s="119"/>
      <c r="BE34" s="118"/>
      <c r="BF34" s="118"/>
      <c r="BG34" s="118">
        <v>2</v>
      </c>
      <c r="BH34" s="114">
        <v>3</v>
      </c>
      <c r="BI34" s="118"/>
      <c r="BJ34" s="118">
        <v>3</v>
      </c>
      <c r="BK34" s="118"/>
      <c r="BL34" s="118"/>
      <c r="BM34" s="118"/>
      <c r="BN34" s="118"/>
      <c r="BO34" s="117"/>
      <c r="BP34" s="237">
        <v>2</v>
      </c>
      <c r="BQ34" s="117"/>
      <c r="BR34" s="114">
        <v>2</v>
      </c>
      <c r="BS34" s="85"/>
      <c r="BT34" s="114"/>
      <c r="BU34" s="117">
        <v>1</v>
      </c>
      <c r="BV34" s="21"/>
      <c r="BW34" s="21"/>
      <c r="BX34" s="95"/>
      <c r="BY34" s="40"/>
      <c r="BZ34" s="210"/>
      <c r="CA34" s="40"/>
      <c r="CB34" s="40"/>
      <c r="CC34" s="40"/>
      <c r="CD34" s="40">
        <v>1</v>
      </c>
      <c r="CE34" s="214">
        <v>5</v>
      </c>
      <c r="CF34" s="85"/>
      <c r="CG34" s="40">
        <v>3</v>
      </c>
      <c r="CH34" s="40"/>
      <c r="CI34" s="126"/>
      <c r="CJ34" s="40"/>
      <c r="CK34" s="40"/>
      <c r="CL34" s="40"/>
      <c r="CM34" s="40"/>
      <c r="CN34" s="40"/>
      <c r="CO34" s="40"/>
      <c r="CP34" s="40"/>
      <c r="CQ34" s="126"/>
      <c r="CR34" s="40">
        <v>1</v>
      </c>
      <c r="CS34" s="40"/>
      <c r="CT34" s="40"/>
      <c r="CU34" s="85">
        <v>1</v>
      </c>
      <c r="CV34" s="40">
        <v>1</v>
      </c>
      <c r="CW34" s="40"/>
      <c r="CX34" s="40"/>
      <c r="CY34" s="41"/>
      <c r="CZ34" s="86"/>
    </row>
    <row r="35" spans="1:104" s="8" customFormat="1" ht="12.75" customHeight="1">
      <c r="A35" s="18">
        <f t="shared" si="6"/>
        <v>29</v>
      </c>
      <c r="B35" s="49" t="s">
        <v>56</v>
      </c>
      <c r="C35" s="50" t="s">
        <v>57</v>
      </c>
      <c r="D35" s="28">
        <f t="shared" si="4"/>
        <v>41</v>
      </c>
      <c r="E35" s="48">
        <f t="shared" si="5"/>
        <v>17</v>
      </c>
      <c r="F35" s="114">
        <v>3</v>
      </c>
      <c r="G35" s="114"/>
      <c r="H35" s="114"/>
      <c r="I35" s="114"/>
      <c r="J35" s="114"/>
      <c r="K35" s="116"/>
      <c r="L35" s="118"/>
      <c r="M35" s="118"/>
      <c r="N35" s="114">
        <v>3</v>
      </c>
      <c r="O35" s="114"/>
      <c r="P35" s="114"/>
      <c r="Q35" s="114"/>
      <c r="R35" s="115"/>
      <c r="S35" s="116"/>
      <c r="T35" s="256"/>
      <c r="U35" s="115"/>
      <c r="V35" s="114"/>
      <c r="W35" s="118"/>
      <c r="X35" s="118"/>
      <c r="Y35" s="114"/>
      <c r="Z35" s="114"/>
      <c r="AA35" s="114"/>
      <c r="AB35" s="114">
        <v>2</v>
      </c>
      <c r="AC35" s="116"/>
      <c r="AD35" s="114">
        <v>3</v>
      </c>
      <c r="AE35" s="114"/>
      <c r="AF35" s="114">
        <v>3</v>
      </c>
      <c r="AG35" s="114"/>
      <c r="AH35" s="114"/>
      <c r="AI35" s="114">
        <v>2</v>
      </c>
      <c r="AJ35" s="21"/>
      <c r="AK35" s="21">
        <v>3</v>
      </c>
      <c r="AL35" s="116"/>
      <c r="AM35" s="21">
        <v>2</v>
      </c>
      <c r="AN35" s="21"/>
      <c r="AO35" s="21">
        <v>3</v>
      </c>
      <c r="AP35" s="129"/>
      <c r="AQ35" s="120"/>
      <c r="AR35" s="120"/>
      <c r="AS35" s="21"/>
      <c r="AT35" s="21"/>
      <c r="AU35" s="38"/>
      <c r="AV35" s="21"/>
      <c r="AW35" s="114">
        <v>3</v>
      </c>
      <c r="AX35" s="114"/>
      <c r="AY35" s="114">
        <v>2</v>
      </c>
      <c r="AZ35" s="95"/>
      <c r="BA35" s="114"/>
      <c r="BB35" s="114"/>
      <c r="BC35" s="114"/>
      <c r="BD35" s="119"/>
      <c r="BE35" s="118"/>
      <c r="BF35" s="118"/>
      <c r="BG35" s="118"/>
      <c r="BH35" s="114"/>
      <c r="BI35" s="118"/>
      <c r="BJ35" s="118"/>
      <c r="BK35" s="118"/>
      <c r="BL35" s="118"/>
      <c r="BM35" s="118"/>
      <c r="BN35" s="118">
        <v>3</v>
      </c>
      <c r="BO35" s="117"/>
      <c r="BP35" s="237"/>
      <c r="BQ35" s="117"/>
      <c r="BR35" s="114"/>
      <c r="BS35" s="85"/>
      <c r="BT35" s="114">
        <v>3</v>
      </c>
      <c r="BU35" s="117"/>
      <c r="BV35" s="21"/>
      <c r="BW35" s="21"/>
      <c r="BX35" s="95"/>
      <c r="BY35" s="40"/>
      <c r="BZ35" s="210">
        <v>3</v>
      </c>
      <c r="CA35" s="40"/>
      <c r="CB35" s="40"/>
      <c r="CC35" s="40"/>
      <c r="CD35" s="40"/>
      <c r="CE35" s="214"/>
      <c r="CF35" s="40"/>
      <c r="CG35" s="40"/>
      <c r="CH35" s="40"/>
      <c r="CI35" s="126"/>
      <c r="CJ35" s="40"/>
      <c r="CK35" s="40"/>
      <c r="CL35" s="40"/>
      <c r="CM35" s="40"/>
      <c r="CN35" s="40"/>
      <c r="CO35" s="40"/>
      <c r="CP35" s="40"/>
      <c r="CQ35" s="126">
        <v>1</v>
      </c>
      <c r="CR35" s="40"/>
      <c r="CS35" s="40"/>
      <c r="CT35" s="40"/>
      <c r="CU35" s="85">
        <v>1</v>
      </c>
      <c r="CV35" s="40"/>
      <c r="CW35" s="40">
        <v>1</v>
      </c>
      <c r="CX35" s="40"/>
      <c r="CY35" s="41"/>
      <c r="CZ35" s="86"/>
    </row>
    <row r="36" spans="1:104" s="8" customFormat="1" ht="12.75" customHeight="1">
      <c r="A36" s="18">
        <f t="shared" si="6"/>
        <v>30</v>
      </c>
      <c r="B36" s="49" t="s">
        <v>37</v>
      </c>
      <c r="C36" s="50" t="s">
        <v>120</v>
      </c>
      <c r="D36" s="28">
        <f t="shared" si="4"/>
        <v>41</v>
      </c>
      <c r="E36" s="48">
        <f t="shared" si="5"/>
        <v>16</v>
      </c>
      <c r="F36" s="114">
        <v>3</v>
      </c>
      <c r="G36" s="114"/>
      <c r="H36" s="114"/>
      <c r="I36" s="114"/>
      <c r="J36" s="114">
        <v>3</v>
      </c>
      <c r="K36" s="116"/>
      <c r="L36" s="114"/>
      <c r="M36" s="117"/>
      <c r="N36" s="114">
        <v>3</v>
      </c>
      <c r="O36" s="114"/>
      <c r="P36" s="114"/>
      <c r="Q36" s="114"/>
      <c r="R36" s="115"/>
      <c r="S36" s="116"/>
      <c r="T36" s="256"/>
      <c r="U36" s="115"/>
      <c r="V36" s="114"/>
      <c r="W36" s="118"/>
      <c r="X36" s="118"/>
      <c r="Y36" s="114"/>
      <c r="Z36" s="114"/>
      <c r="AA36" s="114"/>
      <c r="AB36" s="114"/>
      <c r="AC36" s="116"/>
      <c r="AD36" s="114"/>
      <c r="AE36" s="114"/>
      <c r="AF36" s="114"/>
      <c r="AG36" s="114"/>
      <c r="AH36" s="114">
        <v>3</v>
      </c>
      <c r="AI36" s="114">
        <v>2</v>
      </c>
      <c r="AJ36" s="21"/>
      <c r="AK36" s="21"/>
      <c r="AL36" s="116"/>
      <c r="AM36" s="21"/>
      <c r="AN36" s="21"/>
      <c r="AO36" s="21"/>
      <c r="AP36" s="129"/>
      <c r="AQ36" s="120"/>
      <c r="AR36" s="120"/>
      <c r="AS36" s="21"/>
      <c r="AT36" s="21">
        <v>1</v>
      </c>
      <c r="AU36" s="38">
        <v>2</v>
      </c>
      <c r="AV36" s="21"/>
      <c r="AW36" s="114">
        <v>3</v>
      </c>
      <c r="AX36" s="114"/>
      <c r="AY36" s="114"/>
      <c r="AZ36" s="95"/>
      <c r="BA36" s="114">
        <v>3</v>
      </c>
      <c r="BB36" s="114"/>
      <c r="BC36" s="114">
        <v>3</v>
      </c>
      <c r="BD36" s="119"/>
      <c r="BE36" s="118"/>
      <c r="BF36" s="118"/>
      <c r="BG36" s="118"/>
      <c r="BH36" s="114"/>
      <c r="BI36" s="118"/>
      <c r="BJ36" s="118"/>
      <c r="BK36" s="118"/>
      <c r="BL36" s="118"/>
      <c r="BM36" s="118">
        <v>2</v>
      </c>
      <c r="BN36" s="118">
        <v>3</v>
      </c>
      <c r="BO36" s="117"/>
      <c r="BP36" s="237"/>
      <c r="BQ36" s="117"/>
      <c r="BR36" s="114">
        <v>2</v>
      </c>
      <c r="BS36" s="85"/>
      <c r="BT36" s="114">
        <v>3</v>
      </c>
      <c r="BU36" s="117"/>
      <c r="BV36" s="21">
        <v>2</v>
      </c>
      <c r="BW36" s="21"/>
      <c r="BX36" s="95"/>
      <c r="BY36" s="40"/>
      <c r="BZ36" s="210"/>
      <c r="CA36" s="40">
        <v>3</v>
      </c>
      <c r="CB36" s="40"/>
      <c r="CC36" s="40"/>
      <c r="CD36" s="40"/>
      <c r="CE36" s="214"/>
      <c r="CF36" s="85"/>
      <c r="CG36" s="40"/>
      <c r="CH36" s="40"/>
      <c r="CI36" s="126"/>
      <c r="CJ36" s="40"/>
      <c r="CK36" s="40"/>
      <c r="CL36" s="40"/>
      <c r="CM36" s="40"/>
      <c r="CN36" s="21"/>
      <c r="CO36" s="40"/>
      <c r="CP36" s="40"/>
      <c r="CQ36" s="126"/>
      <c r="CR36" s="40"/>
      <c r="CS36" s="40"/>
      <c r="CT36" s="40"/>
      <c r="CU36" s="40"/>
      <c r="CV36" s="40"/>
      <c r="CW36" s="40"/>
      <c r="CX36" s="40"/>
      <c r="CY36" s="41"/>
      <c r="CZ36" s="86"/>
    </row>
    <row r="37" spans="1:104" s="8" customFormat="1" ht="12.75" customHeight="1">
      <c r="A37" s="18">
        <f t="shared" si="6"/>
        <v>31</v>
      </c>
      <c r="B37" s="49" t="s">
        <v>103</v>
      </c>
      <c r="C37" s="50" t="s">
        <v>102</v>
      </c>
      <c r="D37" s="28">
        <f t="shared" si="4"/>
        <v>40</v>
      </c>
      <c r="E37" s="48">
        <f t="shared" si="5"/>
        <v>17</v>
      </c>
      <c r="F37" s="114">
        <v>3</v>
      </c>
      <c r="G37" s="114">
        <v>1</v>
      </c>
      <c r="H37" s="114"/>
      <c r="I37" s="114">
        <v>1</v>
      </c>
      <c r="J37" s="114">
        <v>3</v>
      </c>
      <c r="K37" s="116"/>
      <c r="L37" s="118">
        <v>3</v>
      </c>
      <c r="M37" s="118"/>
      <c r="N37" s="114">
        <v>3</v>
      </c>
      <c r="O37" s="114"/>
      <c r="P37" s="114">
        <v>2</v>
      </c>
      <c r="Q37" s="114"/>
      <c r="R37" s="115">
        <v>2</v>
      </c>
      <c r="S37" s="116"/>
      <c r="T37" s="256">
        <v>5</v>
      </c>
      <c r="U37" s="115"/>
      <c r="V37" s="114"/>
      <c r="W37" s="118"/>
      <c r="X37" s="118">
        <v>2</v>
      </c>
      <c r="Y37" s="114"/>
      <c r="Z37" s="114">
        <v>2</v>
      </c>
      <c r="AA37" s="114"/>
      <c r="AB37" s="114"/>
      <c r="AC37" s="116"/>
      <c r="AD37" s="114"/>
      <c r="AE37" s="114"/>
      <c r="AF37" s="114"/>
      <c r="AG37" s="114">
        <v>2</v>
      </c>
      <c r="AH37" s="114"/>
      <c r="AI37" s="114"/>
      <c r="AJ37" s="21"/>
      <c r="AK37" s="21"/>
      <c r="AL37" s="116"/>
      <c r="AM37" s="21"/>
      <c r="AN37" s="21"/>
      <c r="AO37" s="21"/>
      <c r="AP37" s="129"/>
      <c r="AQ37" s="120"/>
      <c r="AR37" s="120"/>
      <c r="AS37" s="21">
        <v>2</v>
      </c>
      <c r="AT37" s="21">
        <v>1</v>
      </c>
      <c r="AU37" s="38"/>
      <c r="AV37" s="21"/>
      <c r="AW37" s="114"/>
      <c r="AX37" s="114"/>
      <c r="AY37" s="114"/>
      <c r="AZ37" s="95"/>
      <c r="BA37" s="114">
        <v>3</v>
      </c>
      <c r="BB37" s="114"/>
      <c r="BC37" s="114"/>
      <c r="BD37" s="119"/>
      <c r="BE37" s="118"/>
      <c r="BF37" s="118"/>
      <c r="BG37" s="118"/>
      <c r="BH37" s="114"/>
      <c r="BI37" s="118"/>
      <c r="BJ37" s="118"/>
      <c r="BK37" s="118"/>
      <c r="BL37" s="118"/>
      <c r="BM37" s="118">
        <v>2</v>
      </c>
      <c r="BN37" s="118">
        <v>3</v>
      </c>
      <c r="BO37" s="117"/>
      <c r="BP37" s="237"/>
      <c r="BQ37" s="117"/>
      <c r="BR37" s="114"/>
      <c r="BS37" s="85"/>
      <c r="BT37" s="114"/>
      <c r="BU37" s="117"/>
      <c r="BV37" s="21"/>
      <c r="BW37" s="21"/>
      <c r="BX37" s="95"/>
      <c r="BY37" s="40"/>
      <c r="BZ37" s="210"/>
      <c r="CA37" s="40"/>
      <c r="CB37" s="40"/>
      <c r="CC37" s="40"/>
      <c r="CD37" s="40"/>
      <c r="CE37" s="214"/>
      <c r="CF37" s="40"/>
      <c r="CG37" s="40"/>
      <c r="CH37" s="40"/>
      <c r="CI37" s="126"/>
      <c r="CJ37" s="40"/>
      <c r="CK37" s="40"/>
      <c r="CL37" s="40"/>
      <c r="CM37" s="40"/>
      <c r="CN37" s="40"/>
      <c r="CO37" s="40"/>
      <c r="CP37" s="40"/>
      <c r="CQ37" s="126"/>
      <c r="CR37" s="40"/>
      <c r="CS37" s="40"/>
      <c r="CT37" s="40"/>
      <c r="CU37" s="40"/>
      <c r="CV37" s="40"/>
      <c r="CW37" s="40"/>
      <c r="CX37" s="40"/>
      <c r="CY37" s="41"/>
      <c r="CZ37" s="86"/>
    </row>
    <row r="38" spans="1:104" s="8" customFormat="1" ht="12.75" customHeight="1">
      <c r="A38" s="18">
        <f t="shared" si="6"/>
        <v>32</v>
      </c>
      <c r="B38" s="49" t="s">
        <v>49</v>
      </c>
      <c r="C38" s="50" t="s">
        <v>27</v>
      </c>
      <c r="D38" s="28">
        <f t="shared" si="4"/>
        <v>35</v>
      </c>
      <c r="E38" s="48">
        <f t="shared" si="5"/>
        <v>14</v>
      </c>
      <c r="F38" s="114"/>
      <c r="G38" s="114"/>
      <c r="H38" s="114"/>
      <c r="I38" s="114"/>
      <c r="J38" s="114"/>
      <c r="K38" s="116"/>
      <c r="L38" s="114"/>
      <c r="M38" s="117"/>
      <c r="N38" s="114"/>
      <c r="O38" s="114"/>
      <c r="P38" s="114"/>
      <c r="Q38" s="114"/>
      <c r="R38" s="115"/>
      <c r="S38" s="116"/>
      <c r="T38" s="256"/>
      <c r="U38" s="115"/>
      <c r="V38" s="114"/>
      <c r="W38" s="118"/>
      <c r="X38" s="118"/>
      <c r="Y38" s="114"/>
      <c r="Z38" s="114">
        <v>2</v>
      </c>
      <c r="AA38" s="114"/>
      <c r="AB38" s="114"/>
      <c r="AC38" s="116"/>
      <c r="AD38" s="114"/>
      <c r="AE38" s="114"/>
      <c r="AF38" s="114">
        <v>3</v>
      </c>
      <c r="AG38" s="114"/>
      <c r="AH38" s="114"/>
      <c r="AI38" s="114"/>
      <c r="AJ38" s="21"/>
      <c r="AK38" s="21"/>
      <c r="AL38" s="116"/>
      <c r="AM38" s="21"/>
      <c r="AN38" s="21"/>
      <c r="AO38" s="21">
        <v>3</v>
      </c>
      <c r="AP38" s="129"/>
      <c r="AQ38" s="120">
        <v>2</v>
      </c>
      <c r="AR38" s="120"/>
      <c r="AS38" s="21"/>
      <c r="AT38" s="21"/>
      <c r="AU38" s="38"/>
      <c r="AV38" s="21"/>
      <c r="AW38" s="114"/>
      <c r="AX38" s="114"/>
      <c r="AY38" s="114"/>
      <c r="AZ38" s="95"/>
      <c r="BA38" s="114"/>
      <c r="BB38" s="114"/>
      <c r="BC38" s="114"/>
      <c r="BD38" s="119">
        <v>2</v>
      </c>
      <c r="BE38" s="118">
        <v>3</v>
      </c>
      <c r="BF38" s="118"/>
      <c r="BG38" s="118"/>
      <c r="BH38" s="114">
        <v>3</v>
      </c>
      <c r="BI38" s="118"/>
      <c r="BJ38" s="118"/>
      <c r="BK38" s="118"/>
      <c r="BL38" s="118">
        <v>3</v>
      </c>
      <c r="BM38" s="118"/>
      <c r="BN38" s="118">
        <v>3</v>
      </c>
      <c r="BO38" s="117"/>
      <c r="BP38" s="237">
        <v>2</v>
      </c>
      <c r="BQ38" s="117"/>
      <c r="BR38" s="114">
        <v>2</v>
      </c>
      <c r="BS38" s="85"/>
      <c r="BT38" s="114"/>
      <c r="BU38" s="117"/>
      <c r="BV38" s="21">
        <v>2</v>
      </c>
      <c r="BW38" s="21"/>
      <c r="BX38" s="95"/>
      <c r="BY38" s="40"/>
      <c r="BZ38" s="210">
        <v>3</v>
      </c>
      <c r="CA38" s="40"/>
      <c r="CB38" s="40">
        <v>2</v>
      </c>
      <c r="CC38" s="40"/>
      <c r="CD38" s="40"/>
      <c r="CE38" s="214"/>
      <c r="CF38" s="85"/>
      <c r="CG38" s="40"/>
      <c r="CH38" s="40"/>
      <c r="CI38" s="126"/>
      <c r="CJ38" s="40"/>
      <c r="CK38" s="40"/>
      <c r="CL38" s="40"/>
      <c r="CM38" s="40"/>
      <c r="CN38" s="40"/>
      <c r="CO38" s="40"/>
      <c r="CP38" s="40"/>
      <c r="CQ38" s="126"/>
      <c r="CR38" s="40"/>
      <c r="CS38" s="40"/>
      <c r="CT38" s="40"/>
      <c r="CU38" s="40"/>
      <c r="CV38" s="40"/>
      <c r="CW38" s="40"/>
      <c r="CX38" s="40"/>
      <c r="CY38" s="41"/>
      <c r="CZ38" s="86"/>
    </row>
    <row r="39" spans="1:104" s="8" customFormat="1" ht="12.75" customHeight="1">
      <c r="A39" s="18">
        <f t="shared" si="6"/>
        <v>33</v>
      </c>
      <c r="B39" s="13" t="s">
        <v>71</v>
      </c>
      <c r="C39" s="249" t="s">
        <v>72</v>
      </c>
      <c r="D39" s="28">
        <f aca="true" t="shared" si="7" ref="D39:D64">SUM(F39:CY39)</f>
        <v>35</v>
      </c>
      <c r="E39" s="48">
        <f aca="true" t="shared" si="8" ref="E39:E64">COUNT(F39:CY39)</f>
        <v>13</v>
      </c>
      <c r="F39" s="114"/>
      <c r="G39" s="114"/>
      <c r="H39" s="114"/>
      <c r="I39" s="114"/>
      <c r="J39" s="114"/>
      <c r="K39" s="116"/>
      <c r="L39" s="118"/>
      <c r="M39" s="117"/>
      <c r="N39" s="114"/>
      <c r="O39" s="114"/>
      <c r="P39" s="114"/>
      <c r="Q39" s="114"/>
      <c r="R39" s="115"/>
      <c r="S39" s="116"/>
      <c r="T39" s="256"/>
      <c r="U39" s="115"/>
      <c r="V39" s="114"/>
      <c r="W39" s="118"/>
      <c r="X39" s="118"/>
      <c r="Y39" s="114"/>
      <c r="Z39" s="114"/>
      <c r="AA39" s="114"/>
      <c r="AB39" s="114"/>
      <c r="AC39" s="116"/>
      <c r="AD39" s="114">
        <v>3</v>
      </c>
      <c r="AE39" s="114"/>
      <c r="AF39" s="114">
        <v>3</v>
      </c>
      <c r="AG39" s="114"/>
      <c r="AH39" s="114"/>
      <c r="AI39" s="114"/>
      <c r="AJ39" s="21"/>
      <c r="AK39" s="21">
        <v>3</v>
      </c>
      <c r="AL39" s="116"/>
      <c r="AM39" s="21"/>
      <c r="AN39" s="21"/>
      <c r="AO39" s="21">
        <v>3</v>
      </c>
      <c r="AP39" s="129"/>
      <c r="AQ39" s="120">
        <v>2</v>
      </c>
      <c r="AR39" s="120"/>
      <c r="AS39" s="21"/>
      <c r="AT39" s="21"/>
      <c r="AU39" s="38">
        <v>2</v>
      </c>
      <c r="AV39" s="21"/>
      <c r="AW39" s="114"/>
      <c r="AX39" s="114"/>
      <c r="AY39" s="114"/>
      <c r="AZ39" s="95"/>
      <c r="BA39" s="114"/>
      <c r="BB39" s="114"/>
      <c r="BC39" s="114"/>
      <c r="BD39" s="119"/>
      <c r="BE39" s="118"/>
      <c r="BF39" s="118">
        <v>2</v>
      </c>
      <c r="BG39" s="118"/>
      <c r="BH39" s="114"/>
      <c r="BI39" s="118"/>
      <c r="BJ39" s="118">
        <v>3</v>
      </c>
      <c r="BK39" s="118"/>
      <c r="BL39" s="118"/>
      <c r="BM39" s="118"/>
      <c r="BN39" s="118"/>
      <c r="BO39" s="117"/>
      <c r="BP39" s="237">
        <v>2</v>
      </c>
      <c r="BQ39" s="117"/>
      <c r="BR39" s="114">
        <v>2</v>
      </c>
      <c r="BS39" s="85"/>
      <c r="BT39" s="114"/>
      <c r="BU39" s="117"/>
      <c r="BV39" s="21">
        <v>2</v>
      </c>
      <c r="BW39" s="21"/>
      <c r="BX39" s="95"/>
      <c r="BY39" s="40"/>
      <c r="BZ39" s="210">
        <v>3</v>
      </c>
      <c r="CA39" s="40"/>
      <c r="CB39" s="40"/>
      <c r="CC39" s="40"/>
      <c r="CD39" s="40"/>
      <c r="CE39" s="214">
        <v>5</v>
      </c>
      <c r="CF39" s="85"/>
      <c r="CG39" s="40"/>
      <c r="CH39" s="40"/>
      <c r="CI39" s="126"/>
      <c r="CJ39" s="40"/>
      <c r="CK39" s="40"/>
      <c r="CL39" s="40"/>
      <c r="CM39" s="40"/>
      <c r="CN39" s="40"/>
      <c r="CO39" s="40"/>
      <c r="CP39" s="40"/>
      <c r="CQ39" s="126"/>
      <c r="CR39" s="40"/>
      <c r="CS39" s="40"/>
      <c r="CT39" s="40"/>
      <c r="CU39" s="40"/>
      <c r="CV39" s="40"/>
      <c r="CW39" s="40"/>
      <c r="CX39" s="40"/>
      <c r="CY39" s="41"/>
      <c r="CZ39" s="86"/>
    </row>
    <row r="40" spans="1:104" s="8" customFormat="1" ht="12.75" customHeight="1">
      <c r="A40" s="18">
        <f t="shared" si="6"/>
        <v>34</v>
      </c>
      <c r="B40" s="232" t="s">
        <v>110</v>
      </c>
      <c r="C40" s="233" t="s">
        <v>111</v>
      </c>
      <c r="D40" s="28">
        <f t="shared" si="7"/>
        <v>34</v>
      </c>
      <c r="E40" s="48">
        <f t="shared" si="8"/>
        <v>14</v>
      </c>
      <c r="F40" s="114"/>
      <c r="G40" s="114"/>
      <c r="H40" s="114"/>
      <c r="I40" s="114"/>
      <c r="J40" s="114"/>
      <c r="K40" s="116"/>
      <c r="L40" s="118"/>
      <c r="M40" s="117"/>
      <c r="N40" s="114"/>
      <c r="O40" s="114"/>
      <c r="P40" s="114"/>
      <c r="Q40" s="114"/>
      <c r="R40" s="115"/>
      <c r="S40" s="116"/>
      <c r="T40" s="256"/>
      <c r="U40" s="115"/>
      <c r="V40" s="114"/>
      <c r="W40" s="118"/>
      <c r="X40" s="118"/>
      <c r="Y40" s="114"/>
      <c r="Z40" s="114"/>
      <c r="AA40" s="114"/>
      <c r="AB40" s="114"/>
      <c r="AC40" s="116"/>
      <c r="AD40" s="114"/>
      <c r="AE40" s="114"/>
      <c r="AF40" s="114"/>
      <c r="AG40" s="114">
        <v>2</v>
      </c>
      <c r="AH40" s="114">
        <v>3</v>
      </c>
      <c r="AI40" s="114">
        <v>2</v>
      </c>
      <c r="AJ40" s="21"/>
      <c r="AK40" s="21">
        <v>3</v>
      </c>
      <c r="AL40" s="116"/>
      <c r="AM40" s="21"/>
      <c r="AN40" s="21"/>
      <c r="AO40" s="21"/>
      <c r="AP40" s="129">
        <v>5</v>
      </c>
      <c r="AQ40" s="120"/>
      <c r="AR40" s="57">
        <v>1</v>
      </c>
      <c r="AS40" s="21"/>
      <c r="AT40" s="21"/>
      <c r="AU40" s="38"/>
      <c r="AV40" s="21"/>
      <c r="AW40" s="114"/>
      <c r="AX40" s="114"/>
      <c r="AY40" s="114"/>
      <c r="AZ40" s="95"/>
      <c r="BA40" s="114">
        <v>3</v>
      </c>
      <c r="BB40" s="114">
        <v>2</v>
      </c>
      <c r="BC40" s="114"/>
      <c r="BD40" s="119">
        <v>2</v>
      </c>
      <c r="BE40" s="118"/>
      <c r="BF40" s="118">
        <v>2</v>
      </c>
      <c r="BG40" s="118"/>
      <c r="BH40" s="114"/>
      <c r="BI40" s="118"/>
      <c r="BJ40" s="118"/>
      <c r="BK40" s="118"/>
      <c r="BL40" s="118"/>
      <c r="BM40" s="118"/>
      <c r="BN40" s="118">
        <v>3</v>
      </c>
      <c r="BO40" s="117"/>
      <c r="BP40" s="237"/>
      <c r="BQ40" s="117"/>
      <c r="BR40" s="114"/>
      <c r="BS40" s="85">
        <v>2</v>
      </c>
      <c r="BT40" s="114"/>
      <c r="BU40" s="117">
        <v>1</v>
      </c>
      <c r="BV40" s="21"/>
      <c r="BW40" s="21"/>
      <c r="BX40" s="95"/>
      <c r="BY40" s="40"/>
      <c r="BZ40" s="210">
        <v>3</v>
      </c>
      <c r="CA40" s="40"/>
      <c r="CB40" s="40"/>
      <c r="CC40" s="40"/>
      <c r="CD40" s="40"/>
      <c r="CE40" s="214"/>
      <c r="CF40" s="40"/>
      <c r="CG40" s="40"/>
      <c r="CH40" s="40"/>
      <c r="CI40" s="126"/>
      <c r="CJ40" s="40"/>
      <c r="CK40" s="40"/>
      <c r="CL40" s="40"/>
      <c r="CM40" s="40"/>
      <c r="CN40" s="40"/>
      <c r="CO40" s="40"/>
      <c r="CP40" s="40"/>
      <c r="CQ40" s="126"/>
      <c r="CR40" s="40"/>
      <c r="CS40" s="40"/>
      <c r="CT40" s="40"/>
      <c r="CU40" s="40"/>
      <c r="CV40" s="40"/>
      <c r="CW40" s="40"/>
      <c r="CX40" s="40"/>
      <c r="CY40" s="41"/>
      <c r="CZ40" s="86"/>
    </row>
    <row r="41" spans="1:104" s="8" customFormat="1" ht="12.75" customHeight="1">
      <c r="A41" s="18">
        <f t="shared" si="6"/>
        <v>35</v>
      </c>
      <c r="B41" s="49" t="s">
        <v>37</v>
      </c>
      <c r="C41" s="50" t="s">
        <v>96</v>
      </c>
      <c r="D41" s="28">
        <f t="shared" si="7"/>
        <v>32</v>
      </c>
      <c r="E41" s="48">
        <f t="shared" si="8"/>
        <v>11</v>
      </c>
      <c r="F41" s="114"/>
      <c r="G41" s="114"/>
      <c r="H41" s="114"/>
      <c r="I41" s="114"/>
      <c r="J41" s="114"/>
      <c r="K41" s="116"/>
      <c r="L41" s="114"/>
      <c r="M41" s="117"/>
      <c r="N41" s="114"/>
      <c r="O41" s="114"/>
      <c r="P41" s="114"/>
      <c r="Q41" s="114"/>
      <c r="R41" s="115"/>
      <c r="S41" s="116"/>
      <c r="T41" s="256">
        <v>5</v>
      </c>
      <c r="U41" s="115"/>
      <c r="V41" s="114"/>
      <c r="W41" s="118"/>
      <c r="X41" s="118">
        <v>2</v>
      </c>
      <c r="Y41" s="114"/>
      <c r="Z41" s="114">
        <v>2</v>
      </c>
      <c r="AA41" s="114"/>
      <c r="AB41" s="114"/>
      <c r="AC41" s="116"/>
      <c r="AD41" s="114">
        <v>3</v>
      </c>
      <c r="AE41" s="114"/>
      <c r="AF41" s="114"/>
      <c r="AG41" s="114"/>
      <c r="AH41" s="114"/>
      <c r="AI41" s="114">
        <v>2</v>
      </c>
      <c r="AJ41" s="21"/>
      <c r="AK41" s="21">
        <v>3</v>
      </c>
      <c r="AL41" s="116"/>
      <c r="AM41" s="21"/>
      <c r="AN41" s="21"/>
      <c r="AO41" s="21"/>
      <c r="AP41" s="129"/>
      <c r="AQ41" s="120"/>
      <c r="AR41" s="57"/>
      <c r="AS41" s="21"/>
      <c r="AT41" s="21"/>
      <c r="AU41" s="38"/>
      <c r="AV41" s="21"/>
      <c r="AW41" s="114"/>
      <c r="AX41" s="114"/>
      <c r="AY41" s="114">
        <v>2</v>
      </c>
      <c r="AZ41" s="95"/>
      <c r="BA41" s="114">
        <v>3</v>
      </c>
      <c r="BB41" s="114"/>
      <c r="BC41" s="114"/>
      <c r="BD41" s="119"/>
      <c r="BE41" s="118"/>
      <c r="BF41" s="118"/>
      <c r="BG41" s="118"/>
      <c r="BH41" s="114"/>
      <c r="BI41" s="118"/>
      <c r="BJ41" s="118"/>
      <c r="BK41" s="118"/>
      <c r="BL41" s="118"/>
      <c r="BM41" s="118"/>
      <c r="BN41" s="118">
        <v>3</v>
      </c>
      <c r="BO41" s="117"/>
      <c r="BP41" s="237">
        <v>2</v>
      </c>
      <c r="BQ41" s="117"/>
      <c r="BR41" s="114"/>
      <c r="BS41" s="85"/>
      <c r="BT41" s="114"/>
      <c r="BU41" s="117"/>
      <c r="BV41" s="21"/>
      <c r="BW41" s="21"/>
      <c r="BX41" s="95"/>
      <c r="BY41" s="40"/>
      <c r="BZ41" s="210"/>
      <c r="CA41" s="40"/>
      <c r="CB41" s="40"/>
      <c r="CC41" s="40"/>
      <c r="CD41" s="40"/>
      <c r="CE41" s="214">
        <v>5</v>
      </c>
      <c r="CF41" s="40"/>
      <c r="CG41" s="40"/>
      <c r="CH41" s="40"/>
      <c r="CI41" s="126"/>
      <c r="CJ41" s="40"/>
      <c r="CK41" s="40"/>
      <c r="CL41" s="40"/>
      <c r="CM41" s="40"/>
      <c r="CN41" s="21"/>
      <c r="CO41" s="40"/>
      <c r="CP41" s="40"/>
      <c r="CQ41" s="126"/>
      <c r="CR41" s="40"/>
      <c r="CS41" s="40"/>
      <c r="CT41" s="40"/>
      <c r="CU41" s="40"/>
      <c r="CV41" s="40"/>
      <c r="CW41" s="40"/>
      <c r="CX41" s="40"/>
      <c r="CY41" s="41"/>
      <c r="CZ41" s="86"/>
    </row>
    <row r="42" spans="1:104" s="8" customFormat="1" ht="12.75" customHeight="1">
      <c r="A42" s="18">
        <f t="shared" si="6"/>
        <v>36</v>
      </c>
      <c r="B42" s="49" t="s">
        <v>113</v>
      </c>
      <c r="C42" s="50" t="s">
        <v>114</v>
      </c>
      <c r="D42" s="28">
        <f t="shared" si="7"/>
        <v>31</v>
      </c>
      <c r="E42" s="48">
        <f t="shared" si="8"/>
        <v>11</v>
      </c>
      <c r="F42" s="114"/>
      <c r="G42" s="114"/>
      <c r="H42" s="114"/>
      <c r="I42" s="114"/>
      <c r="J42" s="114"/>
      <c r="K42" s="116"/>
      <c r="L42" s="118"/>
      <c r="M42" s="117"/>
      <c r="N42" s="114"/>
      <c r="O42" s="114"/>
      <c r="P42" s="114"/>
      <c r="Q42" s="114"/>
      <c r="R42" s="115"/>
      <c r="S42" s="116"/>
      <c r="T42" s="256">
        <v>5</v>
      </c>
      <c r="U42" s="115"/>
      <c r="V42" s="114"/>
      <c r="W42" s="118"/>
      <c r="X42" s="118"/>
      <c r="Y42" s="114"/>
      <c r="Z42" s="114">
        <v>2</v>
      </c>
      <c r="AA42" s="114"/>
      <c r="AB42" s="114"/>
      <c r="AC42" s="116"/>
      <c r="AD42" s="114"/>
      <c r="AE42" s="114"/>
      <c r="AF42" s="114"/>
      <c r="AG42" s="114"/>
      <c r="AH42" s="114"/>
      <c r="AI42" s="114">
        <v>2</v>
      </c>
      <c r="AJ42" s="21"/>
      <c r="AK42" s="21"/>
      <c r="AL42" s="116">
        <v>2</v>
      </c>
      <c r="AM42" s="21"/>
      <c r="AN42" s="21"/>
      <c r="AO42" s="21"/>
      <c r="AP42" s="129"/>
      <c r="AQ42" s="120"/>
      <c r="AR42" s="120"/>
      <c r="AS42" s="21"/>
      <c r="AT42" s="21"/>
      <c r="AU42" s="38"/>
      <c r="AV42" s="21"/>
      <c r="AW42" s="114">
        <v>3</v>
      </c>
      <c r="AX42" s="114"/>
      <c r="AY42" s="114"/>
      <c r="AZ42" s="95"/>
      <c r="BA42" s="114"/>
      <c r="BB42" s="114"/>
      <c r="BC42" s="114"/>
      <c r="BD42" s="119"/>
      <c r="BE42" s="118">
        <v>3</v>
      </c>
      <c r="BF42" s="118"/>
      <c r="BG42" s="118"/>
      <c r="BH42" s="114"/>
      <c r="BI42" s="118"/>
      <c r="BJ42" s="118"/>
      <c r="BK42" s="118">
        <v>2</v>
      </c>
      <c r="BL42" s="118">
        <v>3</v>
      </c>
      <c r="BM42" s="118"/>
      <c r="BN42" s="118">
        <v>3</v>
      </c>
      <c r="BO42" s="117"/>
      <c r="BP42" s="237"/>
      <c r="BQ42" s="117"/>
      <c r="BR42" s="114"/>
      <c r="BS42" s="85"/>
      <c r="BT42" s="114"/>
      <c r="BU42" s="117"/>
      <c r="BV42" s="21"/>
      <c r="BW42" s="21"/>
      <c r="BX42" s="95"/>
      <c r="BY42" s="40"/>
      <c r="BZ42" s="210">
        <v>3</v>
      </c>
      <c r="CA42" s="40">
        <v>3</v>
      </c>
      <c r="CB42" s="40"/>
      <c r="CC42" s="40"/>
      <c r="CD42" s="40"/>
      <c r="CE42" s="214"/>
      <c r="CF42" s="40"/>
      <c r="CG42" s="40"/>
      <c r="CH42" s="40"/>
      <c r="CI42" s="126"/>
      <c r="CJ42" s="40"/>
      <c r="CK42" s="40"/>
      <c r="CL42" s="40"/>
      <c r="CM42" s="40"/>
      <c r="CN42" s="21"/>
      <c r="CO42" s="40"/>
      <c r="CP42" s="40"/>
      <c r="CQ42" s="126"/>
      <c r="CR42" s="40"/>
      <c r="CS42" s="40"/>
      <c r="CT42" s="40"/>
      <c r="CU42" s="40"/>
      <c r="CV42" s="40"/>
      <c r="CW42" s="40"/>
      <c r="CX42" s="40"/>
      <c r="CY42" s="41"/>
      <c r="CZ42" s="86"/>
    </row>
    <row r="43" spans="1:104" s="8" customFormat="1" ht="12.75" customHeight="1">
      <c r="A43" s="18">
        <f t="shared" si="6"/>
        <v>37</v>
      </c>
      <c r="B43" s="49" t="s">
        <v>19</v>
      </c>
      <c r="C43" s="50" t="s">
        <v>20</v>
      </c>
      <c r="D43" s="28">
        <f t="shared" si="7"/>
        <v>30</v>
      </c>
      <c r="E43" s="48">
        <f t="shared" si="8"/>
        <v>11</v>
      </c>
      <c r="F43" s="114">
        <v>3</v>
      </c>
      <c r="G43" s="114"/>
      <c r="H43" s="114"/>
      <c r="I43" s="114"/>
      <c r="J43" s="114">
        <v>3</v>
      </c>
      <c r="K43" s="116"/>
      <c r="L43" s="118"/>
      <c r="M43" s="118"/>
      <c r="N43" s="114"/>
      <c r="O43" s="114">
        <v>2</v>
      </c>
      <c r="P43" s="114"/>
      <c r="Q43" s="114"/>
      <c r="R43" s="115">
        <v>2</v>
      </c>
      <c r="S43" s="116"/>
      <c r="T43" s="256">
        <v>5</v>
      </c>
      <c r="U43" s="115"/>
      <c r="V43" s="114"/>
      <c r="W43" s="118"/>
      <c r="X43" s="118"/>
      <c r="Y43" s="114"/>
      <c r="Z43" s="114"/>
      <c r="AA43" s="114"/>
      <c r="AB43" s="114"/>
      <c r="AC43" s="116"/>
      <c r="AD43" s="114"/>
      <c r="AE43" s="114"/>
      <c r="AF43" s="114">
        <v>3</v>
      </c>
      <c r="AG43" s="114"/>
      <c r="AH43" s="114"/>
      <c r="AI43" s="114">
        <v>2</v>
      </c>
      <c r="AJ43" s="21"/>
      <c r="AK43" s="21"/>
      <c r="AL43" s="116"/>
      <c r="AM43" s="21"/>
      <c r="AN43" s="21"/>
      <c r="AO43" s="21"/>
      <c r="AP43" s="129"/>
      <c r="AQ43" s="120"/>
      <c r="AR43" s="57"/>
      <c r="AS43" s="21"/>
      <c r="AT43" s="21"/>
      <c r="AU43" s="38">
        <v>2</v>
      </c>
      <c r="AV43" s="21"/>
      <c r="AW43" s="114">
        <v>3</v>
      </c>
      <c r="AX43" s="114"/>
      <c r="AY43" s="114">
        <v>2</v>
      </c>
      <c r="AZ43" s="95"/>
      <c r="BA43" s="114"/>
      <c r="BB43" s="114"/>
      <c r="BC43" s="114"/>
      <c r="BD43" s="119"/>
      <c r="BE43" s="118"/>
      <c r="BF43" s="118"/>
      <c r="BG43" s="118"/>
      <c r="BH43" s="114"/>
      <c r="BI43" s="118"/>
      <c r="BJ43" s="118"/>
      <c r="BK43" s="118"/>
      <c r="BL43" s="118"/>
      <c r="BM43" s="118"/>
      <c r="BN43" s="118">
        <v>3</v>
      </c>
      <c r="BO43" s="117"/>
      <c r="BP43" s="237"/>
      <c r="BQ43" s="117"/>
      <c r="BR43" s="114"/>
      <c r="BS43" s="85"/>
      <c r="BT43" s="114"/>
      <c r="BU43" s="117"/>
      <c r="BV43" s="21"/>
      <c r="BW43" s="21"/>
      <c r="BX43" s="95"/>
      <c r="BY43" s="40"/>
      <c r="BZ43" s="210"/>
      <c r="CA43" s="40"/>
      <c r="CB43" s="40"/>
      <c r="CC43" s="40"/>
      <c r="CD43" s="40"/>
      <c r="CE43" s="214"/>
      <c r="CF43" s="40"/>
      <c r="CG43" s="40"/>
      <c r="CH43" s="40"/>
      <c r="CI43" s="126"/>
      <c r="CJ43" s="40"/>
      <c r="CK43" s="40"/>
      <c r="CL43" s="40"/>
      <c r="CM43" s="40"/>
      <c r="CN43" s="40"/>
      <c r="CO43" s="40"/>
      <c r="CP43" s="40"/>
      <c r="CQ43" s="126"/>
      <c r="CR43" s="40"/>
      <c r="CS43" s="40"/>
      <c r="CT43" s="40"/>
      <c r="CU43" s="40"/>
      <c r="CV43" s="40"/>
      <c r="CW43" s="40"/>
      <c r="CX43" s="40"/>
      <c r="CY43" s="41"/>
      <c r="CZ43" s="86"/>
    </row>
    <row r="44" spans="1:104" s="8" customFormat="1" ht="12.75" customHeight="1">
      <c r="A44" s="18">
        <f t="shared" si="6"/>
        <v>38</v>
      </c>
      <c r="B44" s="49" t="s">
        <v>4</v>
      </c>
      <c r="C44" s="50" t="s">
        <v>94</v>
      </c>
      <c r="D44" s="28">
        <f t="shared" si="7"/>
        <v>27</v>
      </c>
      <c r="E44" s="48">
        <f t="shared" si="8"/>
        <v>14</v>
      </c>
      <c r="F44" s="114"/>
      <c r="G44" s="114"/>
      <c r="H44" s="114"/>
      <c r="I44" s="114"/>
      <c r="J44" s="114"/>
      <c r="K44" s="116"/>
      <c r="L44" s="114"/>
      <c r="M44" s="117"/>
      <c r="N44" s="114"/>
      <c r="O44" s="114">
        <v>2</v>
      </c>
      <c r="P44" s="114"/>
      <c r="Q44" s="114"/>
      <c r="R44" s="115"/>
      <c r="S44" s="116"/>
      <c r="T44" s="256"/>
      <c r="U44" s="115"/>
      <c r="V44" s="114"/>
      <c r="W44" s="118"/>
      <c r="X44" s="118"/>
      <c r="Y44" s="114"/>
      <c r="Z44" s="114"/>
      <c r="AA44" s="114"/>
      <c r="AB44" s="114"/>
      <c r="AC44" s="116"/>
      <c r="AD44" s="114"/>
      <c r="AE44" s="114"/>
      <c r="AF44" s="114"/>
      <c r="AG44" s="114"/>
      <c r="AH44" s="114"/>
      <c r="AI44" s="114"/>
      <c r="AJ44" s="21"/>
      <c r="AK44" s="21">
        <v>3</v>
      </c>
      <c r="AL44" s="116"/>
      <c r="AM44" s="21"/>
      <c r="AN44" s="21"/>
      <c r="AO44" s="21"/>
      <c r="AP44" s="129"/>
      <c r="AQ44" s="120"/>
      <c r="AR44" s="120">
        <v>1</v>
      </c>
      <c r="AS44" s="21"/>
      <c r="AT44" s="21"/>
      <c r="AU44" s="38"/>
      <c r="AV44" s="21"/>
      <c r="AW44" s="114"/>
      <c r="AX44" s="114"/>
      <c r="AY44" s="114"/>
      <c r="AZ44" s="95"/>
      <c r="BA44" s="114">
        <v>3</v>
      </c>
      <c r="BB44" s="114">
        <v>2</v>
      </c>
      <c r="BC44" s="114"/>
      <c r="BD44" s="119"/>
      <c r="BE44" s="118"/>
      <c r="BF44" s="118">
        <v>2</v>
      </c>
      <c r="BG44" s="118"/>
      <c r="BH44" s="114"/>
      <c r="BI44" s="118"/>
      <c r="BJ44" s="118"/>
      <c r="BK44" s="118">
        <v>2</v>
      </c>
      <c r="BL44" s="118"/>
      <c r="BM44" s="118"/>
      <c r="BN44" s="118">
        <v>3</v>
      </c>
      <c r="BO44" s="117"/>
      <c r="BP44" s="237"/>
      <c r="BQ44" s="117">
        <v>1</v>
      </c>
      <c r="BR44" s="114"/>
      <c r="BS44" s="85">
        <v>2</v>
      </c>
      <c r="BT44" s="114"/>
      <c r="BU44" s="117">
        <v>1</v>
      </c>
      <c r="BV44" s="21"/>
      <c r="BW44" s="21"/>
      <c r="BX44" s="95"/>
      <c r="BY44" s="40"/>
      <c r="BZ44" s="210">
        <v>3</v>
      </c>
      <c r="CA44" s="40"/>
      <c r="CB44" s="40"/>
      <c r="CC44" s="40"/>
      <c r="CD44" s="40"/>
      <c r="CE44" s="214"/>
      <c r="CF44" s="85"/>
      <c r="CG44" s="40"/>
      <c r="CH44" s="40"/>
      <c r="CI44" s="126"/>
      <c r="CJ44" s="40"/>
      <c r="CK44" s="40"/>
      <c r="CL44" s="40"/>
      <c r="CM44" s="40"/>
      <c r="CN44" s="21"/>
      <c r="CO44" s="40"/>
      <c r="CP44" s="40"/>
      <c r="CQ44" s="126"/>
      <c r="CR44" s="40">
        <v>1</v>
      </c>
      <c r="CS44" s="40"/>
      <c r="CT44" s="40"/>
      <c r="CU44" s="85"/>
      <c r="CV44" s="40"/>
      <c r="CW44" s="40"/>
      <c r="CX44" s="57">
        <v>1</v>
      </c>
      <c r="CY44" s="41"/>
      <c r="CZ44" s="86"/>
    </row>
    <row r="45" spans="1:104" s="8" customFormat="1" ht="12.75" customHeight="1">
      <c r="A45" s="18">
        <f t="shared" si="6"/>
        <v>39</v>
      </c>
      <c r="B45" s="49" t="s">
        <v>5</v>
      </c>
      <c r="C45" s="50" t="s">
        <v>6</v>
      </c>
      <c r="D45" s="28">
        <f t="shared" si="7"/>
        <v>27</v>
      </c>
      <c r="E45" s="48">
        <f t="shared" si="8"/>
        <v>11</v>
      </c>
      <c r="F45" s="114"/>
      <c r="G45" s="114"/>
      <c r="H45" s="114"/>
      <c r="I45" s="114"/>
      <c r="J45" s="114"/>
      <c r="K45" s="116"/>
      <c r="L45" s="118"/>
      <c r="M45" s="118"/>
      <c r="N45" s="114"/>
      <c r="O45" s="114"/>
      <c r="P45" s="114"/>
      <c r="Q45" s="114"/>
      <c r="R45" s="115"/>
      <c r="S45" s="116"/>
      <c r="T45" s="256"/>
      <c r="U45" s="115"/>
      <c r="V45" s="114"/>
      <c r="W45" s="118"/>
      <c r="X45" s="118"/>
      <c r="Y45" s="114"/>
      <c r="Z45" s="114"/>
      <c r="AA45" s="114"/>
      <c r="AB45" s="114"/>
      <c r="AC45" s="116"/>
      <c r="AD45" s="114"/>
      <c r="AE45" s="114"/>
      <c r="AF45" s="114"/>
      <c r="AG45" s="114"/>
      <c r="AH45" s="114"/>
      <c r="AI45" s="114"/>
      <c r="AJ45" s="21"/>
      <c r="AK45" s="21">
        <v>3</v>
      </c>
      <c r="AL45" s="116"/>
      <c r="AM45" s="21"/>
      <c r="AN45" s="21"/>
      <c r="AO45" s="21"/>
      <c r="AP45" s="129"/>
      <c r="AQ45" s="120"/>
      <c r="AR45" s="57"/>
      <c r="AS45" s="21"/>
      <c r="AT45" s="21"/>
      <c r="AU45" s="38"/>
      <c r="AV45" s="21">
        <v>1</v>
      </c>
      <c r="AW45" s="114">
        <v>3</v>
      </c>
      <c r="AX45" s="114">
        <v>1</v>
      </c>
      <c r="AY45" s="114">
        <v>2</v>
      </c>
      <c r="AZ45" s="95"/>
      <c r="BA45" s="114"/>
      <c r="BB45" s="114">
        <v>2</v>
      </c>
      <c r="BC45" s="114">
        <v>3</v>
      </c>
      <c r="BD45" s="119"/>
      <c r="BE45" s="118"/>
      <c r="BF45" s="118"/>
      <c r="BG45" s="118"/>
      <c r="BH45" s="114">
        <v>3</v>
      </c>
      <c r="BI45" s="118"/>
      <c r="BJ45" s="118">
        <v>3</v>
      </c>
      <c r="BK45" s="118"/>
      <c r="BL45" s="118"/>
      <c r="BM45" s="118"/>
      <c r="BN45" s="118">
        <v>3</v>
      </c>
      <c r="BO45" s="117"/>
      <c r="BP45" s="237"/>
      <c r="BQ45" s="117"/>
      <c r="BR45" s="114"/>
      <c r="BS45" s="85"/>
      <c r="BT45" s="114"/>
      <c r="BU45" s="117"/>
      <c r="BV45" s="21"/>
      <c r="BW45" s="21"/>
      <c r="BX45" s="95"/>
      <c r="BY45" s="40"/>
      <c r="BZ45" s="210">
        <v>3</v>
      </c>
      <c r="CA45" s="40"/>
      <c r="CB45" s="40"/>
      <c r="CC45" s="40"/>
      <c r="CD45" s="40"/>
      <c r="CE45" s="214"/>
      <c r="CF45" s="40"/>
      <c r="CG45" s="40"/>
      <c r="CH45" s="40"/>
      <c r="CI45" s="126"/>
      <c r="CJ45" s="40"/>
      <c r="CK45" s="40"/>
      <c r="CL45" s="40"/>
      <c r="CM45" s="40"/>
      <c r="CN45" s="40"/>
      <c r="CO45" s="40"/>
      <c r="CP45" s="40"/>
      <c r="CQ45" s="126"/>
      <c r="CR45" s="40"/>
      <c r="CS45" s="40"/>
      <c r="CT45" s="40"/>
      <c r="CU45" s="40"/>
      <c r="CV45" s="40"/>
      <c r="CW45" s="40"/>
      <c r="CX45" s="40"/>
      <c r="CY45" s="41"/>
      <c r="CZ45" s="86"/>
    </row>
    <row r="46" spans="1:104" s="8" customFormat="1" ht="12.75" customHeight="1">
      <c r="A46" s="18">
        <f t="shared" si="6"/>
        <v>40</v>
      </c>
      <c r="B46" s="49" t="s">
        <v>25</v>
      </c>
      <c r="C46" s="50" t="s">
        <v>97</v>
      </c>
      <c r="D46" s="28">
        <f t="shared" si="7"/>
        <v>16</v>
      </c>
      <c r="E46" s="48">
        <f t="shared" si="8"/>
        <v>7</v>
      </c>
      <c r="F46" s="114"/>
      <c r="G46" s="114"/>
      <c r="H46" s="114"/>
      <c r="I46" s="114"/>
      <c r="J46" s="114"/>
      <c r="K46" s="121"/>
      <c r="L46" s="114"/>
      <c r="M46" s="117"/>
      <c r="N46" s="114">
        <v>3</v>
      </c>
      <c r="O46" s="114"/>
      <c r="P46" s="114"/>
      <c r="Q46" s="114"/>
      <c r="R46" s="115"/>
      <c r="S46" s="121"/>
      <c r="T46" s="256"/>
      <c r="U46" s="115"/>
      <c r="V46" s="114"/>
      <c r="W46" s="118"/>
      <c r="X46" s="118"/>
      <c r="Y46" s="114"/>
      <c r="Z46" s="114"/>
      <c r="AA46" s="114"/>
      <c r="AB46" s="114"/>
      <c r="AC46" s="121">
        <v>1</v>
      </c>
      <c r="AD46" s="114"/>
      <c r="AE46" s="114"/>
      <c r="AF46" s="114"/>
      <c r="AG46" s="114"/>
      <c r="AH46" s="114"/>
      <c r="AI46" s="114"/>
      <c r="AJ46" s="21"/>
      <c r="AK46" s="21">
        <v>3</v>
      </c>
      <c r="AL46" s="116"/>
      <c r="AM46" s="21"/>
      <c r="AN46" s="21"/>
      <c r="AO46" s="21"/>
      <c r="AP46" s="129"/>
      <c r="AQ46" s="120"/>
      <c r="AR46" s="57"/>
      <c r="AS46" s="21"/>
      <c r="AT46" s="21"/>
      <c r="AU46" s="38"/>
      <c r="AV46" s="21">
        <v>1</v>
      </c>
      <c r="AW46" s="114"/>
      <c r="AX46" s="114"/>
      <c r="AY46" s="114"/>
      <c r="AZ46" s="95"/>
      <c r="BA46" s="114"/>
      <c r="BB46" s="114">
        <v>2</v>
      </c>
      <c r="BC46" s="114"/>
      <c r="BD46" s="119"/>
      <c r="BE46" s="118"/>
      <c r="BF46" s="118"/>
      <c r="BG46" s="118"/>
      <c r="BH46" s="114"/>
      <c r="BI46" s="118"/>
      <c r="BJ46" s="118"/>
      <c r="BK46" s="118"/>
      <c r="BL46" s="118"/>
      <c r="BM46" s="118"/>
      <c r="BN46" s="118">
        <v>3</v>
      </c>
      <c r="BO46" s="117"/>
      <c r="BP46" s="237"/>
      <c r="BQ46" s="117"/>
      <c r="BR46" s="114"/>
      <c r="BS46" s="85"/>
      <c r="BT46" s="114"/>
      <c r="BU46" s="117"/>
      <c r="BV46" s="21"/>
      <c r="BW46" s="21"/>
      <c r="BX46" s="95"/>
      <c r="BY46" s="40"/>
      <c r="BZ46" s="210">
        <v>3</v>
      </c>
      <c r="CA46" s="40"/>
      <c r="CB46" s="40"/>
      <c r="CC46" s="40"/>
      <c r="CD46" s="40"/>
      <c r="CE46" s="214"/>
      <c r="CF46" s="40"/>
      <c r="CG46" s="40"/>
      <c r="CH46" s="40"/>
      <c r="CI46" s="126"/>
      <c r="CJ46" s="40"/>
      <c r="CK46" s="40"/>
      <c r="CL46" s="40"/>
      <c r="CM46" s="40"/>
      <c r="CN46" s="21"/>
      <c r="CO46" s="40"/>
      <c r="CP46" s="40"/>
      <c r="CQ46" s="126"/>
      <c r="CR46" s="40"/>
      <c r="CS46" s="40"/>
      <c r="CT46" s="40"/>
      <c r="CU46" s="40"/>
      <c r="CV46" s="40"/>
      <c r="CW46" s="40"/>
      <c r="CX46" s="40"/>
      <c r="CY46" s="41"/>
      <c r="CZ46" s="86"/>
    </row>
    <row r="47" spans="1:104" s="8" customFormat="1" ht="12.75" customHeight="1">
      <c r="A47" s="18">
        <f t="shared" si="6"/>
        <v>41</v>
      </c>
      <c r="B47" s="53" t="s">
        <v>13</v>
      </c>
      <c r="C47" s="52" t="s">
        <v>14</v>
      </c>
      <c r="D47" s="28">
        <f t="shared" si="7"/>
        <v>14</v>
      </c>
      <c r="E47" s="48">
        <f t="shared" si="8"/>
        <v>6</v>
      </c>
      <c r="F47" s="114"/>
      <c r="G47" s="114"/>
      <c r="H47" s="114"/>
      <c r="I47" s="114"/>
      <c r="J47" s="114"/>
      <c r="K47" s="121"/>
      <c r="L47" s="118"/>
      <c r="M47" s="118"/>
      <c r="N47" s="114"/>
      <c r="O47" s="114"/>
      <c r="P47" s="114"/>
      <c r="Q47" s="114"/>
      <c r="R47" s="115"/>
      <c r="S47" s="121"/>
      <c r="T47" s="256"/>
      <c r="U47" s="115"/>
      <c r="V47" s="114"/>
      <c r="W47" s="118"/>
      <c r="X47" s="118"/>
      <c r="Y47" s="114"/>
      <c r="Z47" s="114"/>
      <c r="AA47" s="114"/>
      <c r="AB47" s="114"/>
      <c r="AC47" s="121"/>
      <c r="AD47" s="114"/>
      <c r="AE47" s="114"/>
      <c r="AF47" s="114">
        <v>3</v>
      </c>
      <c r="AG47" s="114"/>
      <c r="AH47" s="114"/>
      <c r="AI47" s="114"/>
      <c r="AJ47" s="21"/>
      <c r="AK47" s="21">
        <v>3</v>
      </c>
      <c r="AL47" s="116"/>
      <c r="AM47" s="21"/>
      <c r="AN47" s="21"/>
      <c r="AO47" s="21"/>
      <c r="AP47" s="129"/>
      <c r="AQ47" s="120">
        <v>2</v>
      </c>
      <c r="AR47" s="57"/>
      <c r="AS47" s="21"/>
      <c r="AT47" s="21">
        <v>1</v>
      </c>
      <c r="AU47" s="38"/>
      <c r="AV47" s="21"/>
      <c r="AW47" s="114"/>
      <c r="AX47" s="114"/>
      <c r="AY47" s="114">
        <v>2</v>
      </c>
      <c r="AZ47" s="95"/>
      <c r="BA47" s="114"/>
      <c r="BB47" s="114"/>
      <c r="BC47" s="114"/>
      <c r="BD47" s="119"/>
      <c r="BE47" s="118"/>
      <c r="BF47" s="118"/>
      <c r="BG47" s="118"/>
      <c r="BH47" s="114"/>
      <c r="BI47" s="118"/>
      <c r="BJ47" s="118"/>
      <c r="BK47" s="118"/>
      <c r="BL47" s="118"/>
      <c r="BM47" s="118"/>
      <c r="BN47" s="118"/>
      <c r="BO47" s="117"/>
      <c r="BP47" s="237"/>
      <c r="BQ47" s="117"/>
      <c r="BR47" s="114"/>
      <c r="BS47" s="85"/>
      <c r="BT47" s="114"/>
      <c r="BU47" s="117"/>
      <c r="BV47" s="21"/>
      <c r="BW47" s="21"/>
      <c r="BX47" s="95"/>
      <c r="BY47" s="40"/>
      <c r="BZ47" s="210">
        <v>3</v>
      </c>
      <c r="CA47" s="40"/>
      <c r="CB47" s="40"/>
      <c r="CC47" s="40"/>
      <c r="CD47" s="40"/>
      <c r="CE47" s="214"/>
      <c r="CF47" s="40"/>
      <c r="CG47" s="40"/>
      <c r="CH47" s="40"/>
      <c r="CI47" s="126"/>
      <c r="CJ47" s="40"/>
      <c r="CK47" s="40"/>
      <c r="CL47" s="40"/>
      <c r="CM47" s="40"/>
      <c r="CN47" s="21"/>
      <c r="CO47" s="40"/>
      <c r="CP47" s="40"/>
      <c r="CQ47" s="126"/>
      <c r="CR47" s="40"/>
      <c r="CS47" s="40"/>
      <c r="CT47" s="40"/>
      <c r="CU47" s="40"/>
      <c r="CV47" s="40"/>
      <c r="CW47" s="40"/>
      <c r="CX47" s="40"/>
      <c r="CY47" s="41"/>
      <c r="CZ47" s="86"/>
    </row>
    <row r="48" spans="1:104" s="8" customFormat="1" ht="12.75" customHeight="1">
      <c r="A48" s="18">
        <f t="shared" si="6"/>
        <v>42</v>
      </c>
      <c r="B48" s="49" t="s">
        <v>95</v>
      </c>
      <c r="C48" s="50" t="s">
        <v>98</v>
      </c>
      <c r="D48" s="28">
        <f t="shared" si="7"/>
        <v>12</v>
      </c>
      <c r="E48" s="48">
        <f t="shared" si="8"/>
        <v>4</v>
      </c>
      <c r="F48" s="114"/>
      <c r="G48" s="114"/>
      <c r="H48" s="114"/>
      <c r="I48" s="114"/>
      <c r="J48" s="114"/>
      <c r="K48" s="121"/>
      <c r="L48" s="114"/>
      <c r="M48" s="117"/>
      <c r="N48" s="114"/>
      <c r="O48" s="114"/>
      <c r="P48" s="114"/>
      <c r="Q48" s="114"/>
      <c r="R48" s="115"/>
      <c r="S48" s="121"/>
      <c r="T48" s="256">
        <v>5</v>
      </c>
      <c r="U48" s="115"/>
      <c r="V48" s="114"/>
      <c r="W48" s="118"/>
      <c r="X48" s="118"/>
      <c r="Y48" s="114"/>
      <c r="Z48" s="114"/>
      <c r="AA48" s="114"/>
      <c r="AB48" s="114"/>
      <c r="AC48" s="121"/>
      <c r="AD48" s="114"/>
      <c r="AE48" s="114"/>
      <c r="AF48" s="114"/>
      <c r="AG48" s="114"/>
      <c r="AH48" s="114"/>
      <c r="AI48" s="114">
        <v>2</v>
      </c>
      <c r="AJ48" s="21"/>
      <c r="AK48" s="21"/>
      <c r="AL48" s="116"/>
      <c r="AM48" s="21"/>
      <c r="AN48" s="21"/>
      <c r="AO48" s="21"/>
      <c r="AP48" s="129"/>
      <c r="AQ48" s="120"/>
      <c r="AR48" s="57"/>
      <c r="AS48" s="21"/>
      <c r="AT48" s="21"/>
      <c r="AU48" s="38"/>
      <c r="AV48" s="21"/>
      <c r="AW48" s="114"/>
      <c r="AX48" s="114"/>
      <c r="AY48" s="114">
        <v>2</v>
      </c>
      <c r="AZ48" s="95"/>
      <c r="BA48" s="114"/>
      <c r="BB48" s="114"/>
      <c r="BC48" s="114"/>
      <c r="BD48" s="119"/>
      <c r="BE48" s="118"/>
      <c r="BF48" s="118"/>
      <c r="BG48" s="118"/>
      <c r="BH48" s="114"/>
      <c r="BI48" s="118"/>
      <c r="BJ48" s="118"/>
      <c r="BK48" s="118"/>
      <c r="BL48" s="118"/>
      <c r="BM48" s="118"/>
      <c r="BN48" s="118">
        <v>3</v>
      </c>
      <c r="BO48" s="117"/>
      <c r="BP48" s="237"/>
      <c r="BQ48" s="117"/>
      <c r="BR48" s="114"/>
      <c r="BS48" s="85"/>
      <c r="BT48" s="114"/>
      <c r="BU48" s="117"/>
      <c r="BV48" s="21"/>
      <c r="BW48" s="21"/>
      <c r="BX48" s="95"/>
      <c r="BY48" s="40"/>
      <c r="BZ48" s="210"/>
      <c r="CA48" s="40"/>
      <c r="CB48" s="40"/>
      <c r="CC48" s="40"/>
      <c r="CD48" s="40"/>
      <c r="CE48" s="214"/>
      <c r="CF48" s="40"/>
      <c r="CG48" s="40"/>
      <c r="CH48" s="40"/>
      <c r="CI48" s="126"/>
      <c r="CJ48" s="40"/>
      <c r="CK48" s="40"/>
      <c r="CL48" s="40"/>
      <c r="CM48" s="40"/>
      <c r="CN48" s="40"/>
      <c r="CO48" s="40"/>
      <c r="CP48" s="40"/>
      <c r="CQ48" s="126"/>
      <c r="CR48" s="40"/>
      <c r="CS48" s="40"/>
      <c r="CT48" s="40"/>
      <c r="CU48" s="40"/>
      <c r="CV48" s="40"/>
      <c r="CW48" s="40"/>
      <c r="CX48" s="40"/>
      <c r="CY48" s="41"/>
      <c r="CZ48" s="86"/>
    </row>
    <row r="49" spans="1:104" s="8" customFormat="1" ht="12.75" customHeight="1">
      <c r="A49" s="18">
        <f t="shared" si="6"/>
        <v>43</v>
      </c>
      <c r="B49" s="49" t="s">
        <v>109</v>
      </c>
      <c r="C49" s="50" t="s">
        <v>93</v>
      </c>
      <c r="D49" s="28">
        <f t="shared" si="7"/>
        <v>10</v>
      </c>
      <c r="E49" s="48">
        <f t="shared" si="8"/>
        <v>3</v>
      </c>
      <c r="F49" s="114"/>
      <c r="G49" s="114"/>
      <c r="H49" s="114"/>
      <c r="I49" s="114"/>
      <c r="J49" s="114"/>
      <c r="K49" s="121"/>
      <c r="L49" s="118"/>
      <c r="M49" s="118"/>
      <c r="N49" s="114"/>
      <c r="O49" s="120"/>
      <c r="P49" s="114"/>
      <c r="Q49" s="114"/>
      <c r="R49" s="115"/>
      <c r="S49" s="121"/>
      <c r="T49" s="256">
        <v>5</v>
      </c>
      <c r="U49" s="115"/>
      <c r="V49" s="114"/>
      <c r="W49" s="118"/>
      <c r="X49" s="118"/>
      <c r="Y49" s="114"/>
      <c r="Z49" s="114"/>
      <c r="AA49" s="114"/>
      <c r="AB49" s="114"/>
      <c r="AC49" s="121"/>
      <c r="AD49" s="114"/>
      <c r="AE49" s="114"/>
      <c r="AF49" s="114"/>
      <c r="AG49" s="114"/>
      <c r="AH49" s="114"/>
      <c r="AI49" s="114"/>
      <c r="AJ49" s="21"/>
      <c r="AK49" s="21"/>
      <c r="AL49" s="116"/>
      <c r="AM49" s="21"/>
      <c r="AN49" s="21"/>
      <c r="AO49" s="21"/>
      <c r="AP49" s="129"/>
      <c r="AQ49" s="120"/>
      <c r="AR49" s="120"/>
      <c r="AS49" s="21"/>
      <c r="AT49" s="21"/>
      <c r="AU49" s="38"/>
      <c r="AV49" s="21"/>
      <c r="AW49" s="114"/>
      <c r="AX49" s="114"/>
      <c r="AY49" s="114"/>
      <c r="AZ49" s="95"/>
      <c r="BA49" s="114"/>
      <c r="BB49" s="114">
        <v>2</v>
      </c>
      <c r="BC49" s="114"/>
      <c r="BD49" s="119"/>
      <c r="BE49" s="118"/>
      <c r="BF49" s="118"/>
      <c r="BG49" s="118"/>
      <c r="BH49" s="114"/>
      <c r="BI49" s="118"/>
      <c r="BJ49" s="118"/>
      <c r="BK49" s="118"/>
      <c r="BL49" s="118"/>
      <c r="BM49" s="118"/>
      <c r="BN49" s="118">
        <v>3</v>
      </c>
      <c r="BO49" s="117"/>
      <c r="BP49" s="237"/>
      <c r="BQ49" s="117"/>
      <c r="BR49" s="114"/>
      <c r="BS49" s="85"/>
      <c r="BT49" s="114"/>
      <c r="BU49" s="117"/>
      <c r="BV49" s="21"/>
      <c r="BW49" s="21"/>
      <c r="BX49" s="95"/>
      <c r="BY49" s="40"/>
      <c r="BZ49" s="210"/>
      <c r="CA49" s="40"/>
      <c r="CB49" s="40"/>
      <c r="CC49" s="40"/>
      <c r="CD49" s="40"/>
      <c r="CE49" s="214"/>
      <c r="CF49" s="85"/>
      <c r="CG49" s="40"/>
      <c r="CH49" s="40"/>
      <c r="CI49" s="126"/>
      <c r="CJ49" s="40"/>
      <c r="CK49" s="40"/>
      <c r="CL49" s="40"/>
      <c r="CM49" s="40"/>
      <c r="CN49" s="40"/>
      <c r="CO49" s="40"/>
      <c r="CP49" s="40"/>
      <c r="CQ49" s="126"/>
      <c r="CR49" s="40"/>
      <c r="CS49" s="40"/>
      <c r="CT49" s="40"/>
      <c r="CU49" s="40"/>
      <c r="CV49" s="40"/>
      <c r="CW49" s="40"/>
      <c r="CX49" s="40"/>
      <c r="CY49" s="41"/>
      <c r="CZ49" s="86"/>
    </row>
    <row r="50" spans="1:104" s="8" customFormat="1" ht="12.75" customHeight="1">
      <c r="A50" s="18">
        <f t="shared" si="6"/>
        <v>44</v>
      </c>
      <c r="B50" s="49" t="s">
        <v>17</v>
      </c>
      <c r="C50" s="50" t="s">
        <v>18</v>
      </c>
      <c r="D50" s="28">
        <f t="shared" si="7"/>
        <v>9</v>
      </c>
      <c r="E50" s="48">
        <f t="shared" si="8"/>
        <v>3</v>
      </c>
      <c r="F50" s="114"/>
      <c r="G50" s="114"/>
      <c r="H50" s="114"/>
      <c r="I50" s="114"/>
      <c r="J50" s="114"/>
      <c r="K50" s="121"/>
      <c r="L50" s="114"/>
      <c r="M50" s="117"/>
      <c r="N50" s="114"/>
      <c r="O50" s="114"/>
      <c r="P50" s="114"/>
      <c r="Q50" s="114"/>
      <c r="R50" s="115"/>
      <c r="S50" s="121"/>
      <c r="T50" s="256"/>
      <c r="U50" s="115"/>
      <c r="V50" s="114"/>
      <c r="W50" s="118"/>
      <c r="X50" s="118"/>
      <c r="Y50" s="114"/>
      <c r="Z50" s="114"/>
      <c r="AA50" s="114"/>
      <c r="AB50" s="114"/>
      <c r="AC50" s="121"/>
      <c r="AD50" s="114"/>
      <c r="AE50" s="114"/>
      <c r="AF50" s="114"/>
      <c r="AG50" s="114"/>
      <c r="AH50" s="114"/>
      <c r="AI50" s="114"/>
      <c r="AJ50" s="21"/>
      <c r="AK50" s="21"/>
      <c r="AL50" s="116"/>
      <c r="AM50" s="21"/>
      <c r="AN50" s="21"/>
      <c r="AO50" s="21"/>
      <c r="AP50" s="129"/>
      <c r="AQ50" s="120"/>
      <c r="AR50" s="120"/>
      <c r="AS50" s="21"/>
      <c r="AT50" s="21"/>
      <c r="AU50" s="38"/>
      <c r="AV50" s="21"/>
      <c r="AW50" s="114">
        <v>3</v>
      </c>
      <c r="AX50" s="114"/>
      <c r="AY50" s="114"/>
      <c r="AZ50" s="95"/>
      <c r="BA50" s="114"/>
      <c r="BB50" s="114"/>
      <c r="BC50" s="114"/>
      <c r="BD50" s="119"/>
      <c r="BE50" s="118"/>
      <c r="BF50" s="118">
        <v>3</v>
      </c>
      <c r="BG50" s="118"/>
      <c r="BH50" s="114"/>
      <c r="BI50" s="118"/>
      <c r="BJ50" s="118"/>
      <c r="BK50" s="118"/>
      <c r="BL50" s="118"/>
      <c r="BM50" s="118"/>
      <c r="BN50" s="118">
        <v>3</v>
      </c>
      <c r="BO50" s="117"/>
      <c r="BP50" s="237"/>
      <c r="BQ50" s="117"/>
      <c r="BR50" s="114"/>
      <c r="BS50" s="85"/>
      <c r="BT50" s="114"/>
      <c r="BU50" s="117"/>
      <c r="BV50" s="21"/>
      <c r="BW50" s="21"/>
      <c r="BX50" s="95"/>
      <c r="BY50" s="40"/>
      <c r="BZ50" s="210"/>
      <c r="CA50" s="40"/>
      <c r="CB50" s="40"/>
      <c r="CC50" s="40"/>
      <c r="CD50" s="40"/>
      <c r="CE50" s="214"/>
      <c r="CF50" s="40"/>
      <c r="CG50" s="40"/>
      <c r="CH50" s="40"/>
      <c r="CI50" s="126"/>
      <c r="CJ50" s="40"/>
      <c r="CK50" s="40"/>
      <c r="CL50" s="40"/>
      <c r="CM50" s="40"/>
      <c r="CN50" s="21"/>
      <c r="CO50" s="40"/>
      <c r="CP50" s="40"/>
      <c r="CQ50" s="126"/>
      <c r="CR50" s="40"/>
      <c r="CS50" s="40"/>
      <c r="CT50" s="40"/>
      <c r="CU50" s="40"/>
      <c r="CV50" s="40"/>
      <c r="CW50" s="40"/>
      <c r="CX50" s="40"/>
      <c r="CY50" s="41"/>
      <c r="CZ50" s="86"/>
    </row>
    <row r="51" spans="1:104" s="8" customFormat="1" ht="12.75" customHeight="1">
      <c r="A51" s="18">
        <f t="shared" si="6"/>
        <v>45</v>
      </c>
      <c r="B51" s="49" t="s">
        <v>39</v>
      </c>
      <c r="C51" s="50" t="s">
        <v>40</v>
      </c>
      <c r="D51" s="28">
        <f t="shared" si="7"/>
        <v>7</v>
      </c>
      <c r="E51" s="48">
        <f t="shared" si="8"/>
        <v>3</v>
      </c>
      <c r="F51" s="114"/>
      <c r="G51" s="114"/>
      <c r="H51" s="114"/>
      <c r="I51" s="114"/>
      <c r="J51" s="114"/>
      <c r="K51" s="121"/>
      <c r="L51" s="118"/>
      <c r="M51" s="118"/>
      <c r="N51" s="114"/>
      <c r="O51" s="114">
        <v>2</v>
      </c>
      <c r="P51" s="114"/>
      <c r="Q51" s="114"/>
      <c r="R51" s="115"/>
      <c r="S51" s="121"/>
      <c r="T51" s="256"/>
      <c r="U51" s="115"/>
      <c r="V51" s="114"/>
      <c r="W51" s="118"/>
      <c r="X51" s="118"/>
      <c r="Y51" s="114"/>
      <c r="Z51" s="114"/>
      <c r="AA51" s="114"/>
      <c r="AB51" s="114"/>
      <c r="AC51" s="121"/>
      <c r="AD51" s="114"/>
      <c r="AE51" s="114"/>
      <c r="AF51" s="114"/>
      <c r="AG51" s="114"/>
      <c r="AH51" s="114"/>
      <c r="AI51" s="114"/>
      <c r="AJ51" s="21"/>
      <c r="AK51" s="21"/>
      <c r="AL51" s="116"/>
      <c r="AM51" s="21"/>
      <c r="AN51" s="21"/>
      <c r="AO51" s="21"/>
      <c r="AP51" s="129"/>
      <c r="AQ51" s="120"/>
      <c r="AR51" s="120"/>
      <c r="AS51" s="21"/>
      <c r="AT51" s="21"/>
      <c r="AU51" s="38"/>
      <c r="AV51" s="21"/>
      <c r="AW51" s="114"/>
      <c r="AX51" s="114"/>
      <c r="AY51" s="114"/>
      <c r="AZ51" s="95"/>
      <c r="BA51" s="114"/>
      <c r="BB51" s="114"/>
      <c r="BC51" s="114"/>
      <c r="BD51" s="119"/>
      <c r="BE51" s="118"/>
      <c r="BF51" s="118"/>
      <c r="BG51" s="118"/>
      <c r="BH51" s="114"/>
      <c r="BI51" s="118"/>
      <c r="BJ51" s="118"/>
      <c r="BK51" s="118"/>
      <c r="BL51" s="118"/>
      <c r="BM51" s="118">
        <v>2</v>
      </c>
      <c r="BN51" s="118">
        <v>3</v>
      </c>
      <c r="BO51" s="117"/>
      <c r="BP51" s="237"/>
      <c r="BQ51" s="117"/>
      <c r="BR51" s="114"/>
      <c r="BS51" s="85"/>
      <c r="BT51" s="114"/>
      <c r="BU51" s="117"/>
      <c r="BV51" s="21"/>
      <c r="BW51" s="21"/>
      <c r="BX51" s="95"/>
      <c r="BY51" s="40"/>
      <c r="BZ51" s="210"/>
      <c r="CA51" s="40"/>
      <c r="CB51" s="40"/>
      <c r="CC51" s="40"/>
      <c r="CD51" s="40"/>
      <c r="CE51" s="214"/>
      <c r="CF51" s="40"/>
      <c r="CG51" s="40"/>
      <c r="CH51" s="40"/>
      <c r="CI51" s="126"/>
      <c r="CJ51" s="40"/>
      <c r="CK51" s="40"/>
      <c r="CL51" s="40"/>
      <c r="CM51" s="40"/>
      <c r="CN51" s="40"/>
      <c r="CO51" s="40"/>
      <c r="CP51" s="40"/>
      <c r="CQ51" s="126"/>
      <c r="CR51" s="40"/>
      <c r="CS51" s="40"/>
      <c r="CT51" s="40"/>
      <c r="CU51" s="40"/>
      <c r="CV51" s="40"/>
      <c r="CW51" s="40"/>
      <c r="CX51" s="40"/>
      <c r="CY51" s="41"/>
      <c r="CZ51" s="86"/>
    </row>
    <row r="52" spans="1:104" s="8" customFormat="1" ht="12.75" customHeight="1">
      <c r="A52" s="18">
        <f t="shared" si="6"/>
        <v>46</v>
      </c>
      <c r="B52" s="49" t="s">
        <v>37</v>
      </c>
      <c r="C52" s="50" t="s">
        <v>30</v>
      </c>
      <c r="D52" s="28">
        <f t="shared" si="7"/>
        <v>3</v>
      </c>
      <c r="E52" s="48">
        <f t="shared" si="8"/>
        <v>2</v>
      </c>
      <c r="F52" s="114"/>
      <c r="G52" s="114"/>
      <c r="H52" s="114"/>
      <c r="I52" s="114"/>
      <c r="J52" s="114"/>
      <c r="K52" s="121"/>
      <c r="L52" s="118"/>
      <c r="M52" s="117"/>
      <c r="N52" s="114"/>
      <c r="O52" s="114"/>
      <c r="P52" s="114"/>
      <c r="Q52" s="114"/>
      <c r="R52" s="115"/>
      <c r="S52" s="121"/>
      <c r="T52" s="256"/>
      <c r="U52" s="115"/>
      <c r="V52" s="114"/>
      <c r="W52" s="118"/>
      <c r="X52" s="118"/>
      <c r="Y52" s="114"/>
      <c r="Z52" s="114"/>
      <c r="AA52" s="114"/>
      <c r="AB52" s="114"/>
      <c r="AC52" s="121"/>
      <c r="AD52" s="114"/>
      <c r="AE52" s="114"/>
      <c r="AF52" s="114"/>
      <c r="AG52" s="114"/>
      <c r="AH52" s="114"/>
      <c r="AI52" s="114"/>
      <c r="AJ52" s="21"/>
      <c r="AK52" s="21"/>
      <c r="AL52" s="116"/>
      <c r="AM52" s="21"/>
      <c r="AN52" s="21"/>
      <c r="AO52" s="21"/>
      <c r="AP52" s="129"/>
      <c r="AQ52" s="120"/>
      <c r="AR52" s="57"/>
      <c r="AS52" s="21"/>
      <c r="AT52" s="21"/>
      <c r="AU52" s="38"/>
      <c r="AV52" s="21"/>
      <c r="AW52" s="114"/>
      <c r="AX52" s="114"/>
      <c r="AY52" s="114">
        <v>0</v>
      </c>
      <c r="AZ52" s="95"/>
      <c r="BA52" s="114"/>
      <c r="BB52" s="114"/>
      <c r="BC52" s="114"/>
      <c r="BD52" s="119"/>
      <c r="BE52" s="118"/>
      <c r="BF52" s="118"/>
      <c r="BG52" s="118"/>
      <c r="BH52" s="114"/>
      <c r="BI52" s="118"/>
      <c r="BJ52" s="118"/>
      <c r="BK52" s="118"/>
      <c r="BL52" s="118"/>
      <c r="BM52" s="118"/>
      <c r="BN52" s="118">
        <v>3</v>
      </c>
      <c r="BO52" s="117"/>
      <c r="BP52" s="237"/>
      <c r="BQ52" s="117"/>
      <c r="BR52" s="114"/>
      <c r="BS52" s="85"/>
      <c r="BT52" s="114"/>
      <c r="BU52" s="117"/>
      <c r="BV52" s="21"/>
      <c r="BW52" s="21"/>
      <c r="BX52" s="95"/>
      <c r="BY52" s="40"/>
      <c r="BZ52" s="210"/>
      <c r="CA52" s="40"/>
      <c r="CB52" s="40"/>
      <c r="CC52" s="40"/>
      <c r="CD52" s="40"/>
      <c r="CE52" s="214"/>
      <c r="CF52" s="40"/>
      <c r="CG52" s="40"/>
      <c r="CH52" s="40"/>
      <c r="CI52" s="126"/>
      <c r="CJ52" s="40"/>
      <c r="CK52" s="40"/>
      <c r="CL52" s="40"/>
      <c r="CM52" s="40"/>
      <c r="CN52" s="21"/>
      <c r="CO52" s="40"/>
      <c r="CP52" s="40"/>
      <c r="CQ52" s="126"/>
      <c r="CR52" s="40"/>
      <c r="CS52" s="40"/>
      <c r="CT52" s="40"/>
      <c r="CU52" s="40"/>
      <c r="CV52" s="40"/>
      <c r="CW52" s="40"/>
      <c r="CX52" s="40"/>
      <c r="CY52" s="41"/>
      <c r="CZ52" s="86"/>
    </row>
    <row r="53" spans="1:104" s="8" customFormat="1" ht="12.75" customHeight="1">
      <c r="A53" s="18">
        <f t="shared" si="6"/>
        <v>47</v>
      </c>
      <c r="B53" s="49" t="s">
        <v>42</v>
      </c>
      <c r="C53" s="50" t="s">
        <v>41</v>
      </c>
      <c r="D53" s="28">
        <f t="shared" si="7"/>
        <v>3</v>
      </c>
      <c r="E53" s="48">
        <f t="shared" si="8"/>
        <v>1</v>
      </c>
      <c r="F53" s="114"/>
      <c r="G53" s="114"/>
      <c r="H53" s="114"/>
      <c r="I53" s="114"/>
      <c r="J53" s="114"/>
      <c r="K53" s="121"/>
      <c r="L53" s="118"/>
      <c r="M53" s="117"/>
      <c r="N53" s="114"/>
      <c r="O53" s="114"/>
      <c r="P53" s="114"/>
      <c r="Q53" s="114"/>
      <c r="R53" s="115"/>
      <c r="S53" s="121"/>
      <c r="T53" s="256"/>
      <c r="U53" s="115"/>
      <c r="V53" s="114"/>
      <c r="W53" s="118"/>
      <c r="X53" s="118"/>
      <c r="Y53" s="114"/>
      <c r="Z53" s="114"/>
      <c r="AA53" s="114"/>
      <c r="AB53" s="114"/>
      <c r="AC53" s="121"/>
      <c r="AD53" s="114"/>
      <c r="AE53" s="114"/>
      <c r="AF53" s="114"/>
      <c r="AG53" s="114"/>
      <c r="AH53" s="114"/>
      <c r="AI53" s="114"/>
      <c r="AJ53" s="21"/>
      <c r="AK53" s="21"/>
      <c r="AL53" s="116"/>
      <c r="AM53" s="21"/>
      <c r="AN53" s="21"/>
      <c r="AO53" s="21"/>
      <c r="AP53" s="129"/>
      <c r="AQ53" s="120"/>
      <c r="AR53" s="57"/>
      <c r="AS53" s="21"/>
      <c r="AT53" s="21"/>
      <c r="AU53" s="38"/>
      <c r="AV53" s="21"/>
      <c r="AW53" s="114"/>
      <c r="AX53" s="114"/>
      <c r="AY53" s="114"/>
      <c r="AZ53" s="95"/>
      <c r="BA53" s="114"/>
      <c r="BB53" s="114"/>
      <c r="BC53" s="114"/>
      <c r="BD53" s="119"/>
      <c r="BE53" s="118"/>
      <c r="BF53" s="118"/>
      <c r="BG53" s="118"/>
      <c r="BH53" s="114"/>
      <c r="BI53" s="118"/>
      <c r="BJ53" s="118"/>
      <c r="BK53" s="118"/>
      <c r="BL53" s="118"/>
      <c r="BM53" s="118"/>
      <c r="BN53" s="118">
        <v>3</v>
      </c>
      <c r="BO53" s="117"/>
      <c r="BP53" s="237"/>
      <c r="BQ53" s="117"/>
      <c r="BR53" s="114"/>
      <c r="BS53" s="85"/>
      <c r="BT53" s="114"/>
      <c r="BU53" s="117"/>
      <c r="BV53" s="21"/>
      <c r="BW53" s="21"/>
      <c r="BX53" s="95"/>
      <c r="BY53" s="40"/>
      <c r="BZ53" s="210"/>
      <c r="CA53" s="40"/>
      <c r="CB53" s="40"/>
      <c r="CC53" s="40"/>
      <c r="CD53" s="40"/>
      <c r="CE53" s="214"/>
      <c r="CF53" s="40"/>
      <c r="CG53" s="40"/>
      <c r="CH53" s="40"/>
      <c r="CI53" s="126"/>
      <c r="CJ53" s="40"/>
      <c r="CK53" s="40"/>
      <c r="CL53" s="40"/>
      <c r="CM53" s="40"/>
      <c r="CN53" s="21"/>
      <c r="CO53" s="40"/>
      <c r="CP53" s="40"/>
      <c r="CQ53" s="126"/>
      <c r="CR53" s="40"/>
      <c r="CS53" s="40"/>
      <c r="CT53" s="40"/>
      <c r="CU53" s="40"/>
      <c r="CV53" s="40"/>
      <c r="CW53" s="40"/>
      <c r="CX53" s="40"/>
      <c r="CY53" s="41"/>
      <c r="CZ53" s="86"/>
    </row>
    <row r="54" spans="1:104" s="8" customFormat="1" ht="12.75" customHeight="1">
      <c r="A54" s="18">
        <v>48</v>
      </c>
      <c r="B54" s="51" t="s">
        <v>28</v>
      </c>
      <c r="C54" s="52" t="s">
        <v>29</v>
      </c>
      <c r="D54" s="28">
        <f t="shared" si="7"/>
        <v>0</v>
      </c>
      <c r="E54" s="48">
        <f t="shared" si="8"/>
        <v>0</v>
      </c>
      <c r="F54" s="114"/>
      <c r="G54" s="114"/>
      <c r="H54" s="114"/>
      <c r="I54" s="114"/>
      <c r="J54" s="114"/>
      <c r="K54" s="121"/>
      <c r="L54" s="118"/>
      <c r="M54" s="117"/>
      <c r="N54" s="114"/>
      <c r="O54" s="114"/>
      <c r="P54" s="114"/>
      <c r="Q54" s="114"/>
      <c r="R54" s="115"/>
      <c r="S54" s="121"/>
      <c r="T54" s="256"/>
      <c r="U54" s="115"/>
      <c r="V54" s="114"/>
      <c r="W54" s="118"/>
      <c r="X54" s="118"/>
      <c r="Y54" s="114"/>
      <c r="Z54" s="114"/>
      <c r="AA54" s="114"/>
      <c r="AB54" s="114"/>
      <c r="AC54" s="121"/>
      <c r="AD54" s="114"/>
      <c r="AE54" s="114"/>
      <c r="AF54" s="114"/>
      <c r="AG54" s="114"/>
      <c r="AH54" s="114"/>
      <c r="AI54" s="114"/>
      <c r="AJ54" s="21"/>
      <c r="AK54" s="21"/>
      <c r="AL54" s="116"/>
      <c r="AM54" s="21"/>
      <c r="AN54" s="21"/>
      <c r="AO54" s="21"/>
      <c r="AP54" s="129"/>
      <c r="AQ54" s="120"/>
      <c r="AR54" s="120"/>
      <c r="AS54" s="21"/>
      <c r="AT54" s="21"/>
      <c r="AU54" s="38"/>
      <c r="AV54" s="21"/>
      <c r="AW54" s="114"/>
      <c r="AX54" s="114"/>
      <c r="AY54" s="114"/>
      <c r="AZ54" s="95"/>
      <c r="BA54" s="114"/>
      <c r="BB54" s="114"/>
      <c r="BC54" s="114"/>
      <c r="BD54" s="119"/>
      <c r="BE54" s="118"/>
      <c r="BF54" s="118"/>
      <c r="BG54" s="118"/>
      <c r="BH54" s="114"/>
      <c r="BI54" s="118"/>
      <c r="BJ54" s="118"/>
      <c r="BK54" s="118"/>
      <c r="BL54" s="118"/>
      <c r="BM54" s="118"/>
      <c r="BN54" s="118"/>
      <c r="BO54" s="117"/>
      <c r="BP54" s="237"/>
      <c r="BQ54" s="117"/>
      <c r="BR54" s="114"/>
      <c r="BS54" s="85"/>
      <c r="BT54" s="114"/>
      <c r="BU54" s="117"/>
      <c r="BV54" s="21"/>
      <c r="BW54" s="21"/>
      <c r="BX54" s="95"/>
      <c r="BY54" s="40"/>
      <c r="BZ54" s="210"/>
      <c r="CA54" s="40"/>
      <c r="CB54" s="40"/>
      <c r="CC54" s="40"/>
      <c r="CD54" s="40"/>
      <c r="CE54" s="214"/>
      <c r="CF54" s="40"/>
      <c r="CG54" s="40"/>
      <c r="CH54" s="40"/>
      <c r="CI54" s="126"/>
      <c r="CJ54" s="40"/>
      <c r="CK54" s="40"/>
      <c r="CL54" s="40"/>
      <c r="CM54" s="40"/>
      <c r="CN54" s="40"/>
      <c r="CO54" s="40"/>
      <c r="CP54" s="40"/>
      <c r="CQ54" s="126"/>
      <c r="CR54" s="40"/>
      <c r="CS54" s="40"/>
      <c r="CT54" s="40"/>
      <c r="CU54" s="40"/>
      <c r="CV54" s="40"/>
      <c r="CW54" s="40"/>
      <c r="CX54" s="40"/>
      <c r="CY54" s="41"/>
      <c r="CZ54" s="86"/>
    </row>
    <row r="55" spans="1:104" s="8" customFormat="1" ht="12.75" customHeight="1">
      <c r="A55" s="18">
        <v>49</v>
      </c>
      <c r="B55" s="49" t="s">
        <v>90</v>
      </c>
      <c r="C55" s="50" t="s">
        <v>91</v>
      </c>
      <c r="D55" s="28">
        <f t="shared" si="7"/>
        <v>0</v>
      </c>
      <c r="E55" s="48">
        <f t="shared" si="8"/>
        <v>0</v>
      </c>
      <c r="F55" s="114"/>
      <c r="G55" s="114"/>
      <c r="H55" s="114"/>
      <c r="I55" s="114"/>
      <c r="J55" s="114"/>
      <c r="K55" s="121"/>
      <c r="L55" s="114"/>
      <c r="M55" s="117"/>
      <c r="N55" s="114"/>
      <c r="O55" s="114"/>
      <c r="P55" s="114"/>
      <c r="Q55" s="114"/>
      <c r="R55" s="115"/>
      <c r="S55" s="121"/>
      <c r="T55" s="256"/>
      <c r="U55" s="115"/>
      <c r="V55" s="114"/>
      <c r="W55" s="118"/>
      <c r="X55" s="118"/>
      <c r="Y55" s="114"/>
      <c r="Z55" s="114"/>
      <c r="AA55" s="114"/>
      <c r="AB55" s="114"/>
      <c r="AC55" s="121"/>
      <c r="AD55" s="114"/>
      <c r="AE55" s="114"/>
      <c r="AF55" s="114"/>
      <c r="AG55" s="114"/>
      <c r="AH55" s="114"/>
      <c r="AI55" s="114"/>
      <c r="AJ55" s="21"/>
      <c r="AK55" s="21"/>
      <c r="AL55" s="116"/>
      <c r="AM55" s="21"/>
      <c r="AN55" s="21"/>
      <c r="AO55" s="21"/>
      <c r="AP55" s="129"/>
      <c r="AQ55" s="120"/>
      <c r="AR55" s="120"/>
      <c r="AS55" s="21"/>
      <c r="AT55" s="21"/>
      <c r="AU55" s="38"/>
      <c r="AV55" s="21"/>
      <c r="AW55" s="114"/>
      <c r="AX55" s="114"/>
      <c r="AY55" s="114"/>
      <c r="AZ55" s="95"/>
      <c r="BA55" s="114"/>
      <c r="BB55" s="114"/>
      <c r="BC55" s="114"/>
      <c r="BD55" s="119"/>
      <c r="BE55" s="118"/>
      <c r="BF55" s="118"/>
      <c r="BG55" s="118"/>
      <c r="BH55" s="114"/>
      <c r="BI55" s="118"/>
      <c r="BJ55" s="118"/>
      <c r="BK55" s="118"/>
      <c r="BL55" s="118"/>
      <c r="BM55" s="118"/>
      <c r="BN55" s="118"/>
      <c r="BO55" s="117"/>
      <c r="BP55" s="237"/>
      <c r="BQ55" s="117"/>
      <c r="BR55" s="114"/>
      <c r="BS55" s="85"/>
      <c r="BT55" s="114"/>
      <c r="BU55" s="117"/>
      <c r="BV55" s="21"/>
      <c r="BW55" s="21"/>
      <c r="BX55" s="95"/>
      <c r="BY55" s="40"/>
      <c r="BZ55" s="210"/>
      <c r="CA55" s="40"/>
      <c r="CB55" s="40"/>
      <c r="CC55" s="40"/>
      <c r="CD55" s="40"/>
      <c r="CE55" s="214"/>
      <c r="CF55" s="40"/>
      <c r="CG55" s="40"/>
      <c r="CH55" s="40"/>
      <c r="CI55" s="126"/>
      <c r="CJ55" s="40"/>
      <c r="CK55" s="40"/>
      <c r="CL55" s="40"/>
      <c r="CM55" s="40"/>
      <c r="CN55" s="40"/>
      <c r="CO55" s="40"/>
      <c r="CP55" s="40"/>
      <c r="CQ55" s="126"/>
      <c r="CR55" s="40"/>
      <c r="CS55" s="40"/>
      <c r="CT55" s="40"/>
      <c r="CU55" s="40"/>
      <c r="CV55" s="40"/>
      <c r="CW55" s="40"/>
      <c r="CX55" s="40"/>
      <c r="CY55" s="41"/>
      <c r="CZ55" s="86"/>
    </row>
    <row r="56" spans="1:104" s="8" customFormat="1" ht="12.75" customHeight="1">
      <c r="A56" s="18">
        <f t="shared" si="6"/>
        <v>50</v>
      </c>
      <c r="B56" s="49" t="s">
        <v>53</v>
      </c>
      <c r="C56" s="50" t="s">
        <v>54</v>
      </c>
      <c r="D56" s="28">
        <f t="shared" si="7"/>
        <v>0</v>
      </c>
      <c r="E56" s="48">
        <f t="shared" si="8"/>
        <v>0</v>
      </c>
      <c r="F56" s="114"/>
      <c r="G56" s="114"/>
      <c r="H56" s="114"/>
      <c r="I56" s="114"/>
      <c r="J56" s="114"/>
      <c r="K56" s="121"/>
      <c r="L56" s="118"/>
      <c r="M56" s="118"/>
      <c r="N56" s="114"/>
      <c r="O56" s="114"/>
      <c r="P56" s="114"/>
      <c r="Q56" s="114"/>
      <c r="R56" s="115"/>
      <c r="S56" s="121"/>
      <c r="T56" s="256"/>
      <c r="U56" s="115"/>
      <c r="V56" s="114"/>
      <c r="W56" s="118"/>
      <c r="X56" s="118"/>
      <c r="Y56" s="114"/>
      <c r="Z56" s="114"/>
      <c r="AA56" s="114"/>
      <c r="AB56" s="114"/>
      <c r="AC56" s="121"/>
      <c r="AD56" s="114"/>
      <c r="AE56" s="114"/>
      <c r="AF56" s="114"/>
      <c r="AG56" s="114"/>
      <c r="AH56" s="114"/>
      <c r="AI56" s="114"/>
      <c r="AJ56" s="21"/>
      <c r="AK56" s="21"/>
      <c r="AL56" s="116"/>
      <c r="AM56" s="21"/>
      <c r="AN56" s="21"/>
      <c r="AO56" s="21"/>
      <c r="AP56" s="129"/>
      <c r="AQ56" s="120"/>
      <c r="AR56" s="120"/>
      <c r="AS56" s="21"/>
      <c r="AT56" s="21"/>
      <c r="AU56" s="38"/>
      <c r="AV56" s="21"/>
      <c r="AW56" s="114"/>
      <c r="AX56" s="114"/>
      <c r="AY56" s="114"/>
      <c r="AZ56" s="95"/>
      <c r="BA56" s="114"/>
      <c r="BB56" s="114"/>
      <c r="BC56" s="114"/>
      <c r="BD56" s="119"/>
      <c r="BE56" s="118"/>
      <c r="BF56" s="118"/>
      <c r="BG56" s="118"/>
      <c r="BH56" s="114"/>
      <c r="BI56" s="118"/>
      <c r="BJ56" s="118"/>
      <c r="BK56" s="118"/>
      <c r="BL56" s="118"/>
      <c r="BM56" s="118"/>
      <c r="BN56" s="118"/>
      <c r="BO56" s="117"/>
      <c r="BP56" s="237"/>
      <c r="BQ56" s="117"/>
      <c r="BR56" s="114"/>
      <c r="BS56" s="85"/>
      <c r="BT56" s="114"/>
      <c r="BU56" s="117"/>
      <c r="BV56" s="21"/>
      <c r="BW56" s="21"/>
      <c r="BX56" s="95"/>
      <c r="BY56" s="40"/>
      <c r="BZ56" s="223"/>
      <c r="CA56" s="40"/>
      <c r="CB56" s="224"/>
      <c r="CC56" s="40"/>
      <c r="CD56" s="40"/>
      <c r="CE56" s="214"/>
      <c r="CF56" s="85"/>
      <c r="CG56" s="40"/>
      <c r="CH56" s="40"/>
      <c r="CI56" s="126"/>
      <c r="CJ56" s="40"/>
      <c r="CK56" s="40"/>
      <c r="CL56" s="40"/>
      <c r="CM56" s="40"/>
      <c r="CN56" s="40"/>
      <c r="CO56" s="40"/>
      <c r="CP56" s="40"/>
      <c r="CQ56" s="126"/>
      <c r="CR56" s="40"/>
      <c r="CS56" s="40"/>
      <c r="CT56" s="40"/>
      <c r="CU56" s="40"/>
      <c r="CV56" s="40"/>
      <c r="CW56" s="40"/>
      <c r="CX56" s="40"/>
      <c r="CY56" s="41"/>
      <c r="CZ56" s="86"/>
    </row>
    <row r="57" spans="1:104" s="8" customFormat="1" ht="12.75" customHeight="1" hidden="1">
      <c r="A57" s="17">
        <v>45</v>
      </c>
      <c r="B57" s="49"/>
      <c r="C57" s="50"/>
      <c r="D57" s="28">
        <f t="shared" si="7"/>
        <v>0</v>
      </c>
      <c r="E57" s="48">
        <f t="shared" si="8"/>
        <v>0</v>
      </c>
      <c r="F57" s="114"/>
      <c r="G57" s="114"/>
      <c r="H57" s="114"/>
      <c r="I57" s="114"/>
      <c r="J57" s="114"/>
      <c r="K57" s="121"/>
      <c r="L57" s="118"/>
      <c r="M57" s="118"/>
      <c r="N57" s="114"/>
      <c r="O57" s="114"/>
      <c r="P57" s="114"/>
      <c r="Q57" s="114"/>
      <c r="R57" s="115"/>
      <c r="S57" s="121"/>
      <c r="T57" s="115"/>
      <c r="U57" s="115"/>
      <c r="V57" s="114"/>
      <c r="W57" s="118"/>
      <c r="X57" s="118"/>
      <c r="Y57" s="114"/>
      <c r="Z57" s="114"/>
      <c r="AA57" s="114"/>
      <c r="AB57" s="114"/>
      <c r="AC57" s="121"/>
      <c r="AD57" s="114"/>
      <c r="AE57" s="114"/>
      <c r="AF57" s="114"/>
      <c r="AG57" s="114"/>
      <c r="AH57" s="114"/>
      <c r="AI57" s="114"/>
      <c r="AJ57" s="21"/>
      <c r="AK57" s="21"/>
      <c r="AL57" s="25"/>
      <c r="AM57" s="21"/>
      <c r="AN57" s="21"/>
      <c r="AO57" s="21"/>
      <c r="AP57" s="21"/>
      <c r="AQ57" s="21"/>
      <c r="AR57" s="21"/>
      <c r="AS57" s="21"/>
      <c r="AT57" s="21"/>
      <c r="AU57" s="38"/>
      <c r="AV57" s="21"/>
      <c r="AW57" s="21"/>
      <c r="AX57" s="114"/>
      <c r="AY57" s="114"/>
      <c r="AZ57" s="21"/>
      <c r="BA57" s="114"/>
      <c r="BB57" s="114"/>
      <c r="BC57" s="114"/>
      <c r="BD57" s="119"/>
      <c r="BE57" s="119"/>
      <c r="BF57" s="117"/>
      <c r="BG57" s="117"/>
      <c r="BH57" s="21"/>
      <c r="BI57" s="118"/>
      <c r="BJ57" s="118"/>
      <c r="BK57" s="118"/>
      <c r="BL57" s="118"/>
      <c r="BM57" s="118"/>
      <c r="BN57" s="118"/>
      <c r="BO57" s="118"/>
      <c r="BP57" s="118"/>
      <c r="BQ57" s="119"/>
      <c r="BR57" s="114"/>
      <c r="BS57" s="114"/>
      <c r="BT57" s="114"/>
      <c r="BU57" s="114"/>
      <c r="BV57" s="21"/>
      <c r="BW57" s="21"/>
      <c r="BX57" s="21"/>
      <c r="BY57" s="22"/>
      <c r="BZ57" s="21"/>
      <c r="CA57" s="40"/>
      <c r="CB57" s="35"/>
      <c r="CC57" s="40"/>
      <c r="CD57" s="85"/>
      <c r="CE57" s="85"/>
      <c r="CF57" s="40"/>
      <c r="CG57" s="40"/>
      <c r="CH57" s="40"/>
      <c r="CI57" s="126"/>
      <c r="CJ57" s="124"/>
      <c r="CK57" s="128"/>
      <c r="CL57" s="40"/>
      <c r="CM57" s="40"/>
      <c r="CN57" s="21"/>
      <c r="CO57" s="40"/>
      <c r="CP57" s="40"/>
      <c r="CQ57" s="126"/>
      <c r="CR57" s="39"/>
      <c r="CS57" s="40"/>
      <c r="CT57" s="40"/>
      <c r="CU57" s="40"/>
      <c r="CV57" s="40"/>
      <c r="CW57" s="40"/>
      <c r="CX57" s="40"/>
      <c r="CY57" s="41"/>
      <c r="CZ57" s="86"/>
    </row>
    <row r="58" spans="1:104" s="8" customFormat="1" ht="12.75" customHeight="1" hidden="1">
      <c r="A58" s="17">
        <v>46</v>
      </c>
      <c r="B58" s="49"/>
      <c r="C58" s="50"/>
      <c r="D58" s="28">
        <f t="shared" si="7"/>
        <v>0</v>
      </c>
      <c r="E58" s="48">
        <f t="shared" si="8"/>
        <v>0</v>
      </c>
      <c r="F58" s="114"/>
      <c r="G58" s="114"/>
      <c r="H58" s="114"/>
      <c r="I58" s="114"/>
      <c r="J58" s="114"/>
      <c r="K58" s="121"/>
      <c r="L58" s="114"/>
      <c r="M58" s="117"/>
      <c r="N58" s="114"/>
      <c r="O58" s="120"/>
      <c r="P58" s="114"/>
      <c r="Q58" s="114"/>
      <c r="R58" s="115"/>
      <c r="S58" s="121"/>
      <c r="T58" s="115"/>
      <c r="U58" s="115"/>
      <c r="V58" s="114"/>
      <c r="W58" s="118"/>
      <c r="X58" s="118"/>
      <c r="Y58" s="114"/>
      <c r="Z58" s="114"/>
      <c r="AA58" s="114"/>
      <c r="AB58" s="114"/>
      <c r="AC58" s="121"/>
      <c r="AD58" s="114"/>
      <c r="AE58" s="114"/>
      <c r="AF58" s="114"/>
      <c r="AG58" s="114"/>
      <c r="AH58" s="114"/>
      <c r="AI58" s="114"/>
      <c r="AJ58" s="21"/>
      <c r="AK58" s="21"/>
      <c r="AL58" s="25"/>
      <c r="AM58" s="21"/>
      <c r="AN58" s="21"/>
      <c r="AO58" s="21"/>
      <c r="AP58" s="21"/>
      <c r="AQ58" s="21"/>
      <c r="AR58" s="21"/>
      <c r="AS58" s="21"/>
      <c r="AT58" s="21"/>
      <c r="AU58" s="38"/>
      <c r="AV58" s="21"/>
      <c r="AW58" s="21"/>
      <c r="AX58" s="114"/>
      <c r="AY58" s="114"/>
      <c r="AZ58" s="21"/>
      <c r="BA58" s="114"/>
      <c r="BB58" s="114"/>
      <c r="BC58" s="114"/>
      <c r="BD58" s="119"/>
      <c r="BE58" s="119"/>
      <c r="BF58" s="117"/>
      <c r="BG58" s="117"/>
      <c r="BH58" s="21"/>
      <c r="BI58" s="118"/>
      <c r="BJ58" s="118"/>
      <c r="BK58" s="118"/>
      <c r="BL58" s="118"/>
      <c r="BM58" s="118"/>
      <c r="BN58" s="118"/>
      <c r="BO58" s="118"/>
      <c r="BP58" s="118"/>
      <c r="BQ58" s="119"/>
      <c r="BR58" s="114"/>
      <c r="BS58" s="114"/>
      <c r="BT58" s="114"/>
      <c r="BU58" s="114"/>
      <c r="BV58" s="21"/>
      <c r="BW58" s="21"/>
      <c r="BX58" s="21"/>
      <c r="BY58" s="22"/>
      <c r="BZ58" s="21"/>
      <c r="CA58" s="40"/>
      <c r="CB58" s="39"/>
      <c r="CC58" s="40"/>
      <c r="CD58" s="40"/>
      <c r="CE58" s="40"/>
      <c r="CF58" s="40"/>
      <c r="CG58" s="40"/>
      <c r="CH58" s="40"/>
      <c r="CI58" s="126"/>
      <c r="CJ58" s="124"/>
      <c r="CK58" s="128"/>
      <c r="CL58" s="40"/>
      <c r="CM58" s="40"/>
      <c r="CN58" s="21"/>
      <c r="CO58" s="40"/>
      <c r="CP58" s="40"/>
      <c r="CQ58" s="126"/>
      <c r="CR58" s="39"/>
      <c r="CS58" s="40"/>
      <c r="CT58" s="40"/>
      <c r="CU58" s="40"/>
      <c r="CV58" s="40"/>
      <c r="CW58" s="40"/>
      <c r="CX58" s="40"/>
      <c r="CY58" s="41"/>
      <c r="CZ58" s="86"/>
    </row>
    <row r="59" spans="1:104" s="8" customFormat="1" ht="12.75" customHeight="1" hidden="1">
      <c r="A59" s="17">
        <v>47</v>
      </c>
      <c r="B59" s="49"/>
      <c r="C59" s="50"/>
      <c r="D59" s="28">
        <f t="shared" si="7"/>
        <v>0</v>
      </c>
      <c r="E59" s="48">
        <f t="shared" si="8"/>
        <v>0</v>
      </c>
      <c r="F59" s="114"/>
      <c r="G59" s="114"/>
      <c r="H59" s="114"/>
      <c r="I59" s="114"/>
      <c r="J59" s="114"/>
      <c r="K59" s="121"/>
      <c r="L59" s="118"/>
      <c r="M59" s="118"/>
      <c r="N59" s="114"/>
      <c r="O59" s="114"/>
      <c r="P59" s="114"/>
      <c r="Q59" s="114"/>
      <c r="R59" s="115"/>
      <c r="S59" s="121"/>
      <c r="T59" s="115"/>
      <c r="U59" s="115"/>
      <c r="V59" s="114"/>
      <c r="W59" s="118"/>
      <c r="X59" s="118"/>
      <c r="Y59" s="114"/>
      <c r="Z59" s="114"/>
      <c r="AA59" s="114"/>
      <c r="AB59" s="114"/>
      <c r="AC59" s="121"/>
      <c r="AD59" s="114"/>
      <c r="AE59" s="114"/>
      <c r="AF59" s="114"/>
      <c r="AG59" s="114"/>
      <c r="AH59" s="114"/>
      <c r="AI59" s="114"/>
      <c r="AJ59" s="21"/>
      <c r="AK59" s="21"/>
      <c r="AL59" s="25"/>
      <c r="AM59" s="21"/>
      <c r="AN59" s="21"/>
      <c r="AO59" s="21"/>
      <c r="AP59" s="21"/>
      <c r="AQ59" s="21"/>
      <c r="AR59" s="21"/>
      <c r="AS59" s="21"/>
      <c r="AT59" s="21"/>
      <c r="AU59" s="38"/>
      <c r="AV59" s="21"/>
      <c r="AW59" s="21"/>
      <c r="AX59" s="114"/>
      <c r="AY59" s="114"/>
      <c r="AZ59" s="21"/>
      <c r="BA59" s="114"/>
      <c r="BB59" s="114"/>
      <c r="BC59" s="114"/>
      <c r="BD59" s="119"/>
      <c r="BE59" s="119"/>
      <c r="BF59" s="117"/>
      <c r="BG59" s="117"/>
      <c r="BH59" s="21"/>
      <c r="BI59" s="118"/>
      <c r="BJ59" s="127"/>
      <c r="BK59" s="118"/>
      <c r="BL59" s="118"/>
      <c r="BM59" s="118"/>
      <c r="BN59" s="118"/>
      <c r="BO59" s="118"/>
      <c r="BP59" s="118"/>
      <c r="BQ59" s="119"/>
      <c r="BR59" s="114"/>
      <c r="BS59" s="114"/>
      <c r="BT59" s="114"/>
      <c r="BU59" s="114"/>
      <c r="BV59" s="21"/>
      <c r="BW59" s="21"/>
      <c r="BX59" s="21"/>
      <c r="BY59" s="22"/>
      <c r="BZ59" s="21"/>
      <c r="CA59" s="40"/>
      <c r="CB59" s="39"/>
      <c r="CC59" s="40"/>
      <c r="CD59" s="40"/>
      <c r="CE59" s="40"/>
      <c r="CF59" s="40"/>
      <c r="CG59" s="40"/>
      <c r="CH59" s="40"/>
      <c r="CI59" s="126"/>
      <c r="CJ59" s="124"/>
      <c r="CK59" s="128"/>
      <c r="CL59" s="40"/>
      <c r="CM59" s="40"/>
      <c r="CN59" s="21"/>
      <c r="CO59" s="40"/>
      <c r="CP59" s="40"/>
      <c r="CQ59" s="126"/>
      <c r="CR59" s="39"/>
      <c r="CS59" s="40"/>
      <c r="CT59" s="40"/>
      <c r="CU59" s="40"/>
      <c r="CV59" s="40"/>
      <c r="CW59" s="40"/>
      <c r="CX59" s="40"/>
      <c r="CY59" s="41"/>
      <c r="CZ59" s="86"/>
    </row>
    <row r="60" spans="1:104" s="8" customFormat="1" ht="12.75" customHeight="1" hidden="1">
      <c r="A60" s="17">
        <v>48</v>
      </c>
      <c r="B60" s="49"/>
      <c r="C60" s="50"/>
      <c r="D60" s="28">
        <f t="shared" si="7"/>
        <v>0</v>
      </c>
      <c r="E60" s="48">
        <f t="shared" si="8"/>
        <v>0</v>
      </c>
      <c r="F60" s="114"/>
      <c r="G60" s="114"/>
      <c r="H60" s="114"/>
      <c r="I60" s="114"/>
      <c r="J60" s="114"/>
      <c r="K60" s="121"/>
      <c r="L60" s="114"/>
      <c r="M60" s="117"/>
      <c r="N60" s="114"/>
      <c r="O60" s="114"/>
      <c r="P60" s="114"/>
      <c r="Q60" s="114"/>
      <c r="R60" s="115"/>
      <c r="S60" s="121"/>
      <c r="T60" s="115"/>
      <c r="U60" s="115"/>
      <c r="V60" s="114"/>
      <c r="W60" s="118"/>
      <c r="X60" s="118"/>
      <c r="Y60" s="114"/>
      <c r="Z60" s="114"/>
      <c r="AA60" s="114"/>
      <c r="AB60" s="114"/>
      <c r="AC60" s="121"/>
      <c r="AD60" s="114"/>
      <c r="AE60" s="114"/>
      <c r="AF60" s="114"/>
      <c r="AG60" s="114"/>
      <c r="AH60" s="114"/>
      <c r="AI60" s="114"/>
      <c r="AJ60" s="21"/>
      <c r="AK60" s="21"/>
      <c r="AL60" s="25"/>
      <c r="AM60" s="21"/>
      <c r="AN60" s="21"/>
      <c r="AO60" s="21"/>
      <c r="AP60" s="21"/>
      <c r="AQ60" s="21"/>
      <c r="AR60" s="21"/>
      <c r="AS60" s="21"/>
      <c r="AT60" s="21"/>
      <c r="AU60" s="38"/>
      <c r="AV60" s="21"/>
      <c r="AW60" s="21"/>
      <c r="AX60" s="114"/>
      <c r="AY60" s="114"/>
      <c r="AZ60" s="21"/>
      <c r="BA60" s="114"/>
      <c r="BB60" s="114"/>
      <c r="BC60" s="114"/>
      <c r="BD60" s="119"/>
      <c r="BE60" s="119"/>
      <c r="BF60" s="117"/>
      <c r="BG60" s="117"/>
      <c r="BH60" s="21"/>
      <c r="BI60" s="118"/>
      <c r="BJ60" s="118"/>
      <c r="BK60" s="118"/>
      <c r="BL60" s="118"/>
      <c r="BM60" s="118"/>
      <c r="BN60" s="118"/>
      <c r="BO60" s="118"/>
      <c r="BP60" s="118"/>
      <c r="BQ60" s="119"/>
      <c r="BR60" s="114"/>
      <c r="BS60" s="114"/>
      <c r="BT60" s="114"/>
      <c r="BU60" s="114"/>
      <c r="BV60" s="21"/>
      <c r="BW60" s="21"/>
      <c r="BX60" s="21"/>
      <c r="BY60" s="22"/>
      <c r="BZ60" s="21"/>
      <c r="CA60" s="40"/>
      <c r="CB60" s="39"/>
      <c r="CC60" s="40"/>
      <c r="CD60" s="85"/>
      <c r="CE60" s="85"/>
      <c r="CF60" s="40"/>
      <c r="CG60" s="40"/>
      <c r="CH60" s="40"/>
      <c r="CI60" s="126"/>
      <c r="CJ60" s="124"/>
      <c r="CK60" s="128"/>
      <c r="CL60" s="40"/>
      <c r="CM60" s="40"/>
      <c r="CN60" s="40"/>
      <c r="CO60" s="40"/>
      <c r="CP60" s="40"/>
      <c r="CQ60" s="126"/>
      <c r="CR60" s="39"/>
      <c r="CS60" s="40"/>
      <c r="CT60" s="40"/>
      <c r="CU60" s="40"/>
      <c r="CV60" s="40"/>
      <c r="CW60" s="40"/>
      <c r="CX60" s="40"/>
      <c r="CY60" s="41"/>
      <c r="CZ60" s="86"/>
    </row>
    <row r="61" spans="1:104" s="8" customFormat="1" ht="12.75" customHeight="1" hidden="1">
      <c r="A61" s="17">
        <v>49</v>
      </c>
      <c r="B61" s="49"/>
      <c r="C61" s="50"/>
      <c r="D61" s="28">
        <f t="shared" si="7"/>
        <v>0</v>
      </c>
      <c r="E61" s="48">
        <f t="shared" si="8"/>
        <v>0</v>
      </c>
      <c r="F61" s="114"/>
      <c r="G61" s="114"/>
      <c r="H61" s="114"/>
      <c r="I61" s="114"/>
      <c r="J61" s="114"/>
      <c r="K61" s="121"/>
      <c r="L61" s="118"/>
      <c r="M61" s="118"/>
      <c r="N61" s="114"/>
      <c r="O61" s="114"/>
      <c r="P61" s="114"/>
      <c r="Q61" s="114"/>
      <c r="R61" s="115"/>
      <c r="S61" s="121"/>
      <c r="T61" s="115"/>
      <c r="U61" s="115"/>
      <c r="V61" s="114"/>
      <c r="W61" s="118"/>
      <c r="X61" s="118"/>
      <c r="Y61" s="114"/>
      <c r="Z61" s="114"/>
      <c r="AA61" s="114"/>
      <c r="AB61" s="114"/>
      <c r="AC61" s="121"/>
      <c r="AD61" s="114"/>
      <c r="AE61" s="114"/>
      <c r="AF61" s="114"/>
      <c r="AG61" s="114"/>
      <c r="AH61" s="114"/>
      <c r="AI61" s="114"/>
      <c r="AJ61" s="21"/>
      <c r="AK61" s="21"/>
      <c r="AL61" s="25"/>
      <c r="AM61" s="21"/>
      <c r="AN61" s="21"/>
      <c r="AO61" s="21"/>
      <c r="AP61" s="21"/>
      <c r="AQ61" s="21"/>
      <c r="AR61" s="21"/>
      <c r="AS61" s="21"/>
      <c r="AT61" s="21"/>
      <c r="AU61" s="38"/>
      <c r="AV61" s="21"/>
      <c r="AW61" s="21"/>
      <c r="AX61" s="114"/>
      <c r="AY61" s="114"/>
      <c r="AZ61" s="21"/>
      <c r="BA61" s="114"/>
      <c r="BB61" s="114"/>
      <c r="BC61" s="114"/>
      <c r="BD61" s="119"/>
      <c r="BE61" s="119"/>
      <c r="BF61" s="117"/>
      <c r="BG61" s="117"/>
      <c r="BH61" s="21"/>
      <c r="BI61" s="118"/>
      <c r="BJ61" s="118"/>
      <c r="BK61" s="118"/>
      <c r="BL61" s="118"/>
      <c r="BM61" s="118"/>
      <c r="BN61" s="118"/>
      <c r="BO61" s="118"/>
      <c r="BP61" s="118"/>
      <c r="BQ61" s="119"/>
      <c r="BR61" s="114"/>
      <c r="BS61" s="114"/>
      <c r="BT61" s="114"/>
      <c r="BU61" s="114"/>
      <c r="BV61" s="21"/>
      <c r="BW61" s="21"/>
      <c r="BX61" s="21"/>
      <c r="BY61" s="21"/>
      <c r="BZ61" s="21"/>
      <c r="CA61" s="40"/>
      <c r="CB61" s="39"/>
      <c r="CC61" s="40"/>
      <c r="CD61" s="40"/>
      <c r="CE61" s="40"/>
      <c r="CF61" s="40"/>
      <c r="CG61" s="40"/>
      <c r="CH61" s="40"/>
      <c r="CI61" s="126"/>
      <c r="CJ61" s="124"/>
      <c r="CK61" s="128"/>
      <c r="CL61" s="40"/>
      <c r="CM61" s="40"/>
      <c r="CN61" s="40"/>
      <c r="CO61" s="40"/>
      <c r="CP61" s="40"/>
      <c r="CQ61" s="126"/>
      <c r="CR61" s="39"/>
      <c r="CS61" s="40"/>
      <c r="CT61" s="40"/>
      <c r="CU61" s="40"/>
      <c r="CV61" s="40"/>
      <c r="CW61" s="40"/>
      <c r="CX61" s="40"/>
      <c r="CY61" s="41"/>
      <c r="CZ61" s="86"/>
    </row>
    <row r="62" spans="1:104" s="8" customFormat="1" ht="12.75" customHeight="1" hidden="1">
      <c r="A62" s="17">
        <v>50</v>
      </c>
      <c r="B62" s="49"/>
      <c r="C62" s="50"/>
      <c r="D62" s="28">
        <f t="shared" si="7"/>
        <v>0</v>
      </c>
      <c r="E62" s="48">
        <f t="shared" si="8"/>
        <v>0</v>
      </c>
      <c r="F62" s="114"/>
      <c r="G62" s="114"/>
      <c r="H62" s="114"/>
      <c r="I62" s="114"/>
      <c r="J62" s="114"/>
      <c r="K62" s="121"/>
      <c r="L62" s="118"/>
      <c r="M62" s="118"/>
      <c r="N62" s="114"/>
      <c r="O62" s="114"/>
      <c r="P62" s="114"/>
      <c r="Q62" s="114"/>
      <c r="R62" s="115"/>
      <c r="S62" s="121"/>
      <c r="T62" s="115"/>
      <c r="U62" s="115"/>
      <c r="V62" s="114"/>
      <c r="W62" s="118"/>
      <c r="X62" s="118"/>
      <c r="Y62" s="114"/>
      <c r="Z62" s="114"/>
      <c r="AA62" s="114"/>
      <c r="AB62" s="114"/>
      <c r="AC62" s="121"/>
      <c r="AD62" s="114"/>
      <c r="AE62" s="114"/>
      <c r="AF62" s="114"/>
      <c r="AG62" s="114"/>
      <c r="AH62" s="114"/>
      <c r="AI62" s="114"/>
      <c r="AJ62" s="21"/>
      <c r="AK62" s="21"/>
      <c r="AL62" s="25"/>
      <c r="AM62" s="21"/>
      <c r="AN62" s="21"/>
      <c r="AO62" s="21"/>
      <c r="AP62" s="21"/>
      <c r="AQ62" s="21"/>
      <c r="AR62" s="21"/>
      <c r="AS62" s="21"/>
      <c r="AT62" s="21"/>
      <c r="AU62" s="38"/>
      <c r="AV62" s="21"/>
      <c r="AW62" s="21"/>
      <c r="AX62" s="114"/>
      <c r="AY62" s="114"/>
      <c r="AZ62" s="21"/>
      <c r="BA62" s="114"/>
      <c r="BB62" s="114"/>
      <c r="BC62" s="114"/>
      <c r="BD62" s="119"/>
      <c r="BE62" s="119"/>
      <c r="BF62" s="117"/>
      <c r="BG62" s="117"/>
      <c r="BH62" s="21"/>
      <c r="BI62" s="118"/>
      <c r="BJ62" s="118"/>
      <c r="BK62" s="118"/>
      <c r="BL62" s="118"/>
      <c r="BM62" s="118"/>
      <c r="BN62" s="118"/>
      <c r="BO62" s="118"/>
      <c r="BP62" s="118"/>
      <c r="BQ62" s="119"/>
      <c r="BR62" s="114"/>
      <c r="BS62" s="114"/>
      <c r="BT62" s="114"/>
      <c r="BU62" s="114"/>
      <c r="BV62" s="21"/>
      <c r="BW62" s="21"/>
      <c r="BX62" s="21"/>
      <c r="BY62" s="22"/>
      <c r="BZ62" s="21"/>
      <c r="CA62" s="40"/>
      <c r="CB62" s="39"/>
      <c r="CC62" s="40"/>
      <c r="CD62" s="40"/>
      <c r="CE62" s="40"/>
      <c r="CF62" s="40"/>
      <c r="CG62" s="40"/>
      <c r="CH62" s="40"/>
      <c r="CI62" s="126"/>
      <c r="CJ62" s="124"/>
      <c r="CK62" s="128"/>
      <c r="CL62" s="40"/>
      <c r="CM62" s="40"/>
      <c r="CN62" s="21"/>
      <c r="CO62" s="40"/>
      <c r="CP62" s="40"/>
      <c r="CQ62" s="126"/>
      <c r="CR62" s="39"/>
      <c r="CS62" s="40"/>
      <c r="CT62" s="40"/>
      <c r="CU62" s="40"/>
      <c r="CV62" s="40"/>
      <c r="CW62" s="40"/>
      <c r="CX62" s="40"/>
      <c r="CY62" s="41"/>
      <c r="CZ62" s="86"/>
    </row>
    <row r="63" spans="1:104" s="8" customFormat="1" ht="12.75" customHeight="1" hidden="1">
      <c r="A63" s="17">
        <v>51</v>
      </c>
      <c r="B63" s="49"/>
      <c r="C63" s="50"/>
      <c r="D63" s="28">
        <f t="shared" si="7"/>
        <v>0</v>
      </c>
      <c r="E63" s="48">
        <f t="shared" si="8"/>
        <v>0</v>
      </c>
      <c r="F63" s="114"/>
      <c r="G63" s="114"/>
      <c r="H63" s="114"/>
      <c r="I63" s="114"/>
      <c r="J63" s="114"/>
      <c r="K63" s="121"/>
      <c r="L63" s="118"/>
      <c r="M63" s="118"/>
      <c r="N63" s="114"/>
      <c r="O63" s="114"/>
      <c r="P63" s="114"/>
      <c r="Q63" s="114"/>
      <c r="R63" s="115"/>
      <c r="S63" s="121"/>
      <c r="T63" s="115"/>
      <c r="U63" s="115"/>
      <c r="V63" s="114"/>
      <c r="W63" s="118"/>
      <c r="X63" s="118"/>
      <c r="Y63" s="114"/>
      <c r="Z63" s="114"/>
      <c r="AA63" s="114"/>
      <c r="AB63" s="114"/>
      <c r="AC63" s="121"/>
      <c r="AD63" s="114"/>
      <c r="AE63" s="114"/>
      <c r="AF63" s="114"/>
      <c r="AG63" s="114"/>
      <c r="AH63" s="114"/>
      <c r="AI63" s="114"/>
      <c r="AJ63" s="21"/>
      <c r="AK63" s="21"/>
      <c r="AL63" s="25"/>
      <c r="AM63" s="21"/>
      <c r="AN63" s="21"/>
      <c r="AO63" s="21"/>
      <c r="AP63" s="21"/>
      <c r="AQ63" s="21"/>
      <c r="AR63" s="21"/>
      <c r="AS63" s="21"/>
      <c r="AT63" s="21"/>
      <c r="AU63" s="38"/>
      <c r="AV63" s="21"/>
      <c r="AW63" s="21"/>
      <c r="AX63" s="114"/>
      <c r="AY63" s="114"/>
      <c r="AZ63" s="21"/>
      <c r="BA63" s="114"/>
      <c r="BB63" s="114"/>
      <c r="BC63" s="114"/>
      <c r="BD63" s="119"/>
      <c r="BE63" s="119"/>
      <c r="BF63" s="117"/>
      <c r="BG63" s="117"/>
      <c r="BH63" s="21"/>
      <c r="BI63" s="118"/>
      <c r="BJ63" s="118"/>
      <c r="BK63" s="118"/>
      <c r="BL63" s="118"/>
      <c r="BM63" s="118"/>
      <c r="BN63" s="118"/>
      <c r="BO63" s="118"/>
      <c r="BP63" s="118"/>
      <c r="BQ63" s="119"/>
      <c r="BR63" s="114"/>
      <c r="BS63" s="114"/>
      <c r="BT63" s="114"/>
      <c r="BU63" s="114"/>
      <c r="BV63" s="21"/>
      <c r="BW63" s="21"/>
      <c r="BX63" s="21"/>
      <c r="BY63" s="21"/>
      <c r="BZ63" s="21"/>
      <c r="CA63" s="40"/>
      <c r="CB63" s="39"/>
      <c r="CC63" s="40"/>
      <c r="CD63" s="40"/>
      <c r="CE63" s="40"/>
      <c r="CF63" s="40"/>
      <c r="CG63" s="40"/>
      <c r="CH63" s="40"/>
      <c r="CI63" s="126"/>
      <c r="CJ63" s="124"/>
      <c r="CK63" s="128"/>
      <c r="CL63" s="40"/>
      <c r="CM63" s="40"/>
      <c r="CN63" s="40"/>
      <c r="CO63" s="40"/>
      <c r="CP63" s="40"/>
      <c r="CQ63" s="126"/>
      <c r="CR63" s="39"/>
      <c r="CS63" s="40"/>
      <c r="CT63" s="40"/>
      <c r="CU63" s="40"/>
      <c r="CV63" s="40"/>
      <c r="CW63" s="40"/>
      <c r="CX63" s="40"/>
      <c r="CY63" s="41"/>
      <c r="CZ63" s="86"/>
    </row>
    <row r="64" spans="1:104" s="8" customFormat="1" ht="13.5" customHeight="1" hidden="1">
      <c r="A64" s="17">
        <v>52</v>
      </c>
      <c r="B64" s="161"/>
      <c r="C64" s="162"/>
      <c r="D64" s="163">
        <f t="shared" si="7"/>
        <v>0</v>
      </c>
      <c r="E64" s="164">
        <f t="shared" si="8"/>
        <v>0</v>
      </c>
      <c r="F64" s="166"/>
      <c r="G64" s="166"/>
      <c r="H64" s="166"/>
      <c r="I64" s="166"/>
      <c r="J64" s="166"/>
      <c r="K64" s="168"/>
      <c r="L64" s="169"/>
      <c r="M64" s="169"/>
      <c r="N64" s="166"/>
      <c r="O64" s="166"/>
      <c r="P64" s="166"/>
      <c r="Q64" s="166"/>
      <c r="R64" s="167"/>
      <c r="S64" s="168"/>
      <c r="T64" s="167"/>
      <c r="U64" s="167"/>
      <c r="V64" s="166"/>
      <c r="W64" s="169"/>
      <c r="X64" s="169"/>
      <c r="Y64" s="166"/>
      <c r="Z64" s="166"/>
      <c r="AA64" s="166"/>
      <c r="AB64" s="166"/>
      <c r="AC64" s="168"/>
      <c r="AD64" s="111"/>
      <c r="AE64" s="111"/>
      <c r="AF64" s="111"/>
      <c r="AG64" s="111"/>
      <c r="AH64" s="111"/>
      <c r="AI64" s="111"/>
      <c r="AJ64" s="31"/>
      <c r="AK64" s="31"/>
      <c r="AL64" s="32"/>
      <c r="AM64" s="170"/>
      <c r="AN64" s="170"/>
      <c r="AO64" s="170"/>
      <c r="AP64" s="170"/>
      <c r="AQ64" s="170"/>
      <c r="AR64" s="170"/>
      <c r="AS64" s="170"/>
      <c r="AT64" s="170"/>
      <c r="AU64" s="171"/>
      <c r="AV64" s="170"/>
      <c r="AW64" s="170"/>
      <c r="AX64" s="166"/>
      <c r="AY64" s="166"/>
      <c r="AZ64" s="170"/>
      <c r="BA64" s="166"/>
      <c r="BB64" s="166"/>
      <c r="BC64" s="166"/>
      <c r="BD64" s="172"/>
      <c r="BE64" s="172"/>
      <c r="BF64" s="225"/>
      <c r="BG64" s="225"/>
      <c r="BH64" s="170"/>
      <c r="BI64" s="169"/>
      <c r="BJ64" s="169"/>
      <c r="BK64" s="169"/>
      <c r="BL64" s="169"/>
      <c r="BM64" s="169"/>
      <c r="BN64" s="169"/>
      <c r="BO64" s="169"/>
      <c r="BP64" s="169"/>
      <c r="BQ64" s="172"/>
      <c r="BR64" s="166"/>
      <c r="BS64" s="166"/>
      <c r="BT64" s="166"/>
      <c r="BU64" s="166"/>
      <c r="BV64" s="170"/>
      <c r="BW64" s="170"/>
      <c r="BX64" s="170"/>
      <c r="BY64" s="170"/>
      <c r="BZ64" s="170"/>
      <c r="CA64" s="173"/>
      <c r="CB64" s="56"/>
      <c r="CC64" s="173"/>
      <c r="CD64" s="173"/>
      <c r="CE64" s="173"/>
      <c r="CF64" s="173"/>
      <c r="CG64" s="173"/>
      <c r="CH64" s="173"/>
      <c r="CI64" s="165"/>
      <c r="CJ64" s="124"/>
      <c r="CK64" s="174"/>
      <c r="CL64" s="173"/>
      <c r="CM64" s="173"/>
      <c r="CN64" s="173"/>
      <c r="CO64" s="173"/>
      <c r="CP64" s="173"/>
      <c r="CQ64" s="165"/>
      <c r="CR64" s="56"/>
      <c r="CS64" s="173"/>
      <c r="CT64" s="173"/>
      <c r="CU64" s="173"/>
      <c r="CV64" s="173"/>
      <c r="CW64" s="173"/>
      <c r="CX64" s="173"/>
      <c r="CY64" s="175"/>
      <c r="CZ64" s="86"/>
    </row>
    <row r="65" spans="1:103" s="8" customFormat="1" ht="13.5" thickBot="1">
      <c r="A65" s="15"/>
      <c r="B65" s="748" t="str">
        <f>'Année 2022'!B53</f>
        <v>Sauf erreur ou omission - Dans ce cas, merci de me contacter pour rectification…Pascal Archambeau. </v>
      </c>
      <c r="C65" s="749"/>
      <c r="D65" s="749"/>
      <c r="E65" s="749"/>
      <c r="F65" s="749"/>
      <c r="G65" s="749"/>
      <c r="H65" s="749"/>
      <c r="I65" s="749"/>
      <c r="J65" s="749"/>
      <c r="K65" s="749"/>
      <c r="L65" s="749"/>
      <c r="M65" s="749"/>
      <c r="N65" s="749"/>
      <c r="O65" s="749"/>
      <c r="P65" s="749"/>
      <c r="Q65" s="749"/>
      <c r="R65" s="749"/>
      <c r="S65" s="749"/>
      <c r="T65" s="749"/>
      <c r="U65" s="749"/>
      <c r="V65" s="749"/>
      <c r="W65" s="749"/>
      <c r="X65" s="749"/>
      <c r="Y65" s="749"/>
      <c r="Z65" s="749"/>
      <c r="AA65" s="749"/>
      <c r="AB65" s="749"/>
      <c r="AC65" s="749"/>
      <c r="AD65" s="749"/>
      <c r="AE65" s="749"/>
      <c r="AF65" s="749"/>
      <c r="AG65" s="749"/>
      <c r="AH65" s="749"/>
      <c r="AI65" s="749"/>
      <c r="AJ65" s="749"/>
      <c r="AK65" s="749"/>
      <c r="AL65" s="749"/>
      <c r="AM65" s="749"/>
      <c r="AN65" s="749"/>
      <c r="AO65" s="749"/>
      <c r="AP65" s="749"/>
      <c r="AQ65" s="749"/>
      <c r="AR65" s="749"/>
      <c r="AS65" s="749"/>
      <c r="AT65" s="749"/>
      <c r="AU65" s="749"/>
      <c r="AV65" s="749"/>
      <c r="AW65" s="749"/>
      <c r="AX65" s="749"/>
      <c r="AY65" s="749"/>
      <c r="AZ65" s="749"/>
      <c r="BA65" s="749"/>
      <c r="BB65" s="749"/>
      <c r="BC65" s="749"/>
      <c r="BD65" s="749"/>
      <c r="BE65" s="749"/>
      <c r="BF65" s="749"/>
      <c r="BG65" s="749"/>
      <c r="BH65" s="749"/>
      <c r="BI65" s="749"/>
      <c r="BJ65" s="749"/>
      <c r="BK65" s="749"/>
      <c r="BL65" s="749"/>
      <c r="BM65" s="749"/>
      <c r="BN65" s="749"/>
      <c r="BO65" s="749"/>
      <c r="BP65" s="749"/>
      <c r="BQ65" s="749"/>
      <c r="BR65" s="749"/>
      <c r="BS65" s="749"/>
      <c r="BT65" s="749"/>
      <c r="BU65" s="749"/>
      <c r="BV65" s="749"/>
      <c r="BW65" s="749"/>
      <c r="BX65" s="749"/>
      <c r="BY65" s="749"/>
      <c r="BZ65" s="749"/>
      <c r="CA65" s="749"/>
      <c r="CB65" s="749"/>
      <c r="CC65" s="749"/>
      <c r="CD65" s="749"/>
      <c r="CE65" s="749"/>
      <c r="CF65" s="749"/>
      <c r="CG65" s="749"/>
      <c r="CH65" s="749"/>
      <c r="CI65" s="749"/>
      <c r="CJ65" s="749"/>
      <c r="CK65" s="749"/>
      <c r="CL65" s="749"/>
      <c r="CM65" s="749"/>
      <c r="CN65" s="749"/>
      <c r="CO65" s="749"/>
      <c r="CP65" s="749"/>
      <c r="CQ65" s="749"/>
      <c r="CR65" s="749"/>
      <c r="CS65" s="749"/>
      <c r="CT65" s="749"/>
      <c r="CU65" s="749"/>
      <c r="CV65" s="749"/>
      <c r="CW65" s="749"/>
      <c r="CX65" s="749"/>
      <c r="CY65" s="750"/>
    </row>
    <row r="66" spans="4:5" ht="12.75">
      <c r="D66" s="103"/>
      <c r="E66" s="105"/>
    </row>
    <row r="107" spans="2:5" ht="12.75">
      <c r="B107" s="521" t="s">
        <v>364</v>
      </c>
      <c r="C107" s="518" t="s">
        <v>370</v>
      </c>
      <c r="D107" s="518">
        <f>SUM(F6:CY6)/88</f>
        <v>12.886363636363637</v>
      </c>
      <c r="E107" s="517" t="s">
        <v>369</v>
      </c>
    </row>
  </sheetData>
  <sheetProtection/>
  <mergeCells count="6">
    <mergeCell ref="A1:E1"/>
    <mergeCell ref="A2:C3"/>
    <mergeCell ref="D2:D5"/>
    <mergeCell ref="E2:E5"/>
    <mergeCell ref="A4:C4"/>
    <mergeCell ref="B65:CY65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74"/>
  <sheetViews>
    <sheetView zoomScalePageLayoutView="0" workbookViewId="0" topLeftCell="A1">
      <selection activeCell="Z8" sqref="Z8"/>
    </sheetView>
  </sheetViews>
  <sheetFormatPr defaultColWidth="11.421875" defaultRowHeight="12.75"/>
  <cols>
    <col min="1" max="1" width="6.140625" style="391" bestFit="1" customWidth="1"/>
    <col min="2" max="2" width="14.140625" style="0" customWidth="1"/>
    <col min="3" max="3" width="20.28125" style="0" customWidth="1"/>
    <col min="4" max="11" width="6.7109375" style="392" customWidth="1"/>
    <col min="12" max="12" width="4.140625" style="392" customWidth="1"/>
    <col min="13" max="21" width="6.7109375" style="392" customWidth="1"/>
    <col min="22" max="23" width="4.28125" style="694" customWidth="1"/>
    <col min="24" max="25" width="6.7109375" style="392" customWidth="1"/>
    <col min="26" max="26" width="6.7109375" style="391" customWidth="1"/>
  </cols>
  <sheetData>
    <row r="1" spans="1:27" ht="21" thickBot="1">
      <c r="A1" s="751" t="s">
        <v>355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  <c r="P1" s="752"/>
      <c r="Q1" s="752"/>
      <c r="R1" s="752"/>
      <c r="S1" s="752"/>
      <c r="T1" s="752"/>
      <c r="U1" s="752"/>
      <c r="V1" s="752"/>
      <c r="W1" s="752"/>
      <c r="X1" s="752"/>
      <c r="Y1" s="752"/>
      <c r="Z1" s="753"/>
      <c r="AA1" s="425">
        <v>44864</v>
      </c>
    </row>
    <row r="2" spans="1:26" ht="15.75">
      <c r="A2" s="378"/>
      <c r="B2" s="754" t="s">
        <v>406</v>
      </c>
      <c r="C2" s="754"/>
      <c r="D2" s="378">
        <v>2002</v>
      </c>
      <c r="E2" s="378">
        <v>2003</v>
      </c>
      <c r="F2" s="378">
        <v>2004</v>
      </c>
      <c r="G2" s="378">
        <v>2005</v>
      </c>
      <c r="H2" s="378">
        <v>2006</v>
      </c>
      <c r="I2" s="378">
        <v>2007</v>
      </c>
      <c r="J2" s="378">
        <v>2008</v>
      </c>
      <c r="K2" s="378">
        <v>2009</v>
      </c>
      <c r="L2" s="695">
        <v>2010</v>
      </c>
      <c r="M2" s="378">
        <v>2011</v>
      </c>
      <c r="N2" s="378">
        <v>2012</v>
      </c>
      <c r="O2" s="378">
        <v>2013</v>
      </c>
      <c r="P2" s="378">
        <v>2014</v>
      </c>
      <c r="Q2" s="378">
        <v>2015</v>
      </c>
      <c r="R2" s="378">
        <v>2016</v>
      </c>
      <c r="S2" s="378">
        <v>2017</v>
      </c>
      <c r="T2" s="378">
        <v>2018</v>
      </c>
      <c r="U2" s="378">
        <v>2019</v>
      </c>
      <c r="V2" s="695">
        <v>2020</v>
      </c>
      <c r="W2" s="695">
        <v>2021</v>
      </c>
      <c r="X2" s="378">
        <v>2022</v>
      </c>
      <c r="Y2" s="378">
        <v>2023</v>
      </c>
      <c r="Z2" s="378" t="s">
        <v>236</v>
      </c>
    </row>
    <row r="3" spans="1:26" ht="15.75">
      <c r="A3" s="378"/>
      <c r="B3" s="500" t="s">
        <v>363</v>
      </c>
      <c r="C3" s="499"/>
      <c r="D3" s="378"/>
      <c r="E3" s="378"/>
      <c r="F3" s="378"/>
      <c r="G3" s="378"/>
      <c r="H3" s="378"/>
      <c r="I3" s="378"/>
      <c r="J3" s="378"/>
      <c r="K3" s="378"/>
      <c r="L3" s="696"/>
      <c r="M3" s="378"/>
      <c r="N3" s="378"/>
      <c r="O3" s="378"/>
      <c r="P3" s="378"/>
      <c r="Q3" s="378"/>
      <c r="R3" s="378"/>
      <c r="S3" s="378"/>
      <c r="T3" s="378"/>
      <c r="U3" s="378"/>
      <c r="V3" s="695"/>
      <c r="W3" s="695"/>
      <c r="X3" s="378"/>
      <c r="Y3" s="378"/>
      <c r="Z3" s="378"/>
    </row>
    <row r="4" spans="1:26" ht="12.75">
      <c r="A4" s="379"/>
      <c r="B4" s="380"/>
      <c r="C4" s="381"/>
      <c r="D4" s="382"/>
      <c r="E4" s="382"/>
      <c r="F4" s="382"/>
      <c r="G4" s="382"/>
      <c r="H4" s="382"/>
      <c r="I4" s="382"/>
      <c r="J4" s="382"/>
      <c r="K4" s="382"/>
      <c r="L4" s="697"/>
      <c r="M4" s="379"/>
      <c r="N4" s="379"/>
      <c r="O4" s="379"/>
      <c r="P4" s="379"/>
      <c r="Q4" s="379"/>
      <c r="R4" s="379"/>
      <c r="S4" s="379"/>
      <c r="T4" s="379"/>
      <c r="U4" s="379"/>
      <c r="V4" s="695"/>
      <c r="W4" s="695"/>
      <c r="X4" s="379"/>
      <c r="Y4" s="379"/>
      <c r="Z4" s="379"/>
    </row>
    <row r="5" spans="1:26" ht="12.75">
      <c r="A5" s="379">
        <v>1</v>
      </c>
      <c r="B5" s="426" t="s">
        <v>7</v>
      </c>
      <c r="C5" s="426" t="s">
        <v>8</v>
      </c>
      <c r="D5" s="486">
        <v>67</v>
      </c>
      <c r="E5" s="486">
        <v>67</v>
      </c>
      <c r="F5" s="487">
        <v>100</v>
      </c>
      <c r="G5" s="486">
        <v>51</v>
      </c>
      <c r="H5" s="486">
        <v>68</v>
      </c>
      <c r="I5" s="486">
        <v>71</v>
      </c>
      <c r="J5" s="486">
        <v>68</v>
      </c>
      <c r="K5" s="486">
        <v>74</v>
      </c>
      <c r="L5" s="698"/>
      <c r="M5" s="488">
        <v>143</v>
      </c>
      <c r="N5" s="488">
        <v>142</v>
      </c>
      <c r="O5" s="488">
        <v>138</v>
      </c>
      <c r="P5" s="488">
        <v>146</v>
      </c>
      <c r="Q5" s="488">
        <v>149</v>
      </c>
      <c r="R5" s="488">
        <v>137</v>
      </c>
      <c r="S5" s="498">
        <v>136</v>
      </c>
      <c r="T5" s="488">
        <v>89</v>
      </c>
      <c r="U5" s="488">
        <v>50</v>
      </c>
      <c r="V5" s="707"/>
      <c r="W5" s="707"/>
      <c r="X5" s="384"/>
      <c r="Y5" s="384"/>
      <c r="Z5" s="433">
        <f>SUM(D5:X5)</f>
        <v>1696</v>
      </c>
    </row>
    <row r="6" spans="1:26" ht="12.75">
      <c r="A6" s="379">
        <f aca="true" t="shared" si="0" ref="A6:A69">A5+1</f>
        <v>2</v>
      </c>
      <c r="B6" s="490" t="s">
        <v>9</v>
      </c>
      <c r="C6" s="490" t="s">
        <v>10</v>
      </c>
      <c r="D6" s="483">
        <v>75</v>
      </c>
      <c r="E6" s="456">
        <v>65</v>
      </c>
      <c r="F6" s="456">
        <v>91</v>
      </c>
      <c r="G6" s="456">
        <v>58</v>
      </c>
      <c r="H6" s="456">
        <v>60</v>
      </c>
      <c r="I6" s="456">
        <v>75</v>
      </c>
      <c r="J6" s="456">
        <v>52</v>
      </c>
      <c r="K6" s="456">
        <v>20</v>
      </c>
      <c r="L6" s="699"/>
      <c r="M6" s="379">
        <v>92</v>
      </c>
      <c r="N6" s="379">
        <v>85</v>
      </c>
      <c r="O6" s="379">
        <v>81</v>
      </c>
      <c r="P6" s="379">
        <v>123</v>
      </c>
      <c r="Q6" s="379">
        <v>78</v>
      </c>
      <c r="R6" s="379">
        <v>85</v>
      </c>
      <c r="S6" s="379">
        <v>90</v>
      </c>
      <c r="T6" s="379">
        <v>84</v>
      </c>
      <c r="U6" s="379">
        <v>55</v>
      </c>
      <c r="V6" s="695"/>
      <c r="W6" s="695"/>
      <c r="X6" s="379">
        <v>37</v>
      </c>
      <c r="Y6" s="379">
        <v>29</v>
      </c>
      <c r="Z6" s="491">
        <f aca="true" t="shared" si="1" ref="Z6:Z11">SUM(D6:Y6)</f>
        <v>1335</v>
      </c>
    </row>
    <row r="7" spans="1:26" ht="12.75">
      <c r="A7" s="379">
        <f t="shared" si="0"/>
        <v>3</v>
      </c>
      <c r="B7" s="490" t="s">
        <v>11</v>
      </c>
      <c r="C7" s="490" t="s">
        <v>12</v>
      </c>
      <c r="D7" s="456">
        <v>42</v>
      </c>
      <c r="E7" s="456">
        <v>51</v>
      </c>
      <c r="F7" s="456">
        <v>54</v>
      </c>
      <c r="G7" s="483">
        <v>92</v>
      </c>
      <c r="H7" s="456">
        <v>40</v>
      </c>
      <c r="I7" s="456">
        <v>57</v>
      </c>
      <c r="J7" s="456">
        <v>58</v>
      </c>
      <c r="K7" s="456">
        <v>67</v>
      </c>
      <c r="L7" s="699"/>
      <c r="M7" s="379">
        <v>79</v>
      </c>
      <c r="N7" s="379">
        <v>78</v>
      </c>
      <c r="O7" s="379">
        <v>88</v>
      </c>
      <c r="P7" s="379">
        <v>87</v>
      </c>
      <c r="Q7" s="379">
        <v>65</v>
      </c>
      <c r="R7" s="379">
        <v>82</v>
      </c>
      <c r="S7" s="379">
        <v>64</v>
      </c>
      <c r="T7" s="379">
        <v>61</v>
      </c>
      <c r="U7" s="379">
        <v>58</v>
      </c>
      <c r="V7" s="695"/>
      <c r="W7" s="695"/>
      <c r="X7" s="379">
        <v>65</v>
      </c>
      <c r="Y7" s="379">
        <v>48</v>
      </c>
      <c r="Z7" s="491">
        <f t="shared" si="1"/>
        <v>1236</v>
      </c>
    </row>
    <row r="8" spans="1:26" ht="12.75">
      <c r="A8" s="379">
        <f t="shared" si="0"/>
        <v>4</v>
      </c>
      <c r="B8" s="489" t="s">
        <v>37</v>
      </c>
      <c r="C8" s="489" t="s">
        <v>38</v>
      </c>
      <c r="D8" s="456"/>
      <c r="E8" s="456"/>
      <c r="F8" s="456"/>
      <c r="G8" s="456"/>
      <c r="H8" s="456"/>
      <c r="I8" s="456"/>
      <c r="J8" s="456"/>
      <c r="K8" s="456"/>
      <c r="L8" s="699"/>
      <c r="M8" s="379"/>
      <c r="N8" s="379">
        <v>129</v>
      </c>
      <c r="O8" s="484">
        <v>150</v>
      </c>
      <c r="P8" s="484">
        <v>155</v>
      </c>
      <c r="Q8" s="379">
        <v>164</v>
      </c>
      <c r="R8" s="379">
        <v>121</v>
      </c>
      <c r="S8" s="379">
        <v>129</v>
      </c>
      <c r="T8" s="379">
        <v>121</v>
      </c>
      <c r="U8" s="379">
        <v>110</v>
      </c>
      <c r="V8" s="695"/>
      <c r="W8" s="695"/>
      <c r="X8" s="379">
        <v>88</v>
      </c>
      <c r="Y8" s="379">
        <v>62</v>
      </c>
      <c r="Z8" s="491">
        <f t="shared" si="1"/>
        <v>1229</v>
      </c>
    </row>
    <row r="9" spans="1:26" ht="12.75">
      <c r="A9" s="379">
        <f t="shared" si="0"/>
        <v>5</v>
      </c>
      <c r="B9" s="490" t="s">
        <v>26</v>
      </c>
      <c r="C9" s="490" t="s">
        <v>23</v>
      </c>
      <c r="D9" s="456"/>
      <c r="E9" s="456"/>
      <c r="F9" s="456"/>
      <c r="G9" s="456"/>
      <c r="H9" s="456"/>
      <c r="I9" s="456"/>
      <c r="J9" s="456">
        <v>52</v>
      </c>
      <c r="K9" s="456">
        <v>63</v>
      </c>
      <c r="L9" s="699"/>
      <c r="M9" s="379">
        <v>129</v>
      </c>
      <c r="N9" s="379">
        <v>132</v>
      </c>
      <c r="O9" s="379">
        <v>103</v>
      </c>
      <c r="P9" s="379">
        <v>123</v>
      </c>
      <c r="Q9" s="379">
        <v>103</v>
      </c>
      <c r="R9" s="379">
        <v>117</v>
      </c>
      <c r="S9" s="379">
        <v>107</v>
      </c>
      <c r="T9" s="379">
        <v>80</v>
      </c>
      <c r="U9" s="379">
        <v>90</v>
      </c>
      <c r="V9" s="695"/>
      <c r="W9" s="695"/>
      <c r="X9" s="379">
        <v>49</v>
      </c>
      <c r="Y9" s="379">
        <v>24</v>
      </c>
      <c r="Z9" s="491">
        <f t="shared" si="1"/>
        <v>1172</v>
      </c>
    </row>
    <row r="10" spans="1:26" ht="12.75">
      <c r="A10" s="379">
        <f t="shared" si="0"/>
        <v>6</v>
      </c>
      <c r="B10" s="490" t="s">
        <v>21</v>
      </c>
      <c r="C10" s="490" t="s">
        <v>22</v>
      </c>
      <c r="D10" s="456"/>
      <c r="E10" s="456"/>
      <c r="F10" s="456"/>
      <c r="G10" s="456"/>
      <c r="H10" s="456">
        <v>2</v>
      </c>
      <c r="I10" s="456">
        <v>33</v>
      </c>
      <c r="J10" s="483">
        <v>80</v>
      </c>
      <c r="K10" s="456">
        <v>51</v>
      </c>
      <c r="L10" s="699"/>
      <c r="M10" s="379">
        <v>18</v>
      </c>
      <c r="N10" s="379">
        <v>17</v>
      </c>
      <c r="O10" s="379">
        <v>51</v>
      </c>
      <c r="P10" s="379">
        <v>95</v>
      </c>
      <c r="Q10" s="379">
        <v>59</v>
      </c>
      <c r="R10" s="379">
        <v>113</v>
      </c>
      <c r="S10" s="379">
        <v>76</v>
      </c>
      <c r="T10" s="484">
        <v>155</v>
      </c>
      <c r="U10" s="485">
        <v>124</v>
      </c>
      <c r="V10" s="695"/>
      <c r="W10" s="695"/>
      <c r="X10" s="485">
        <v>118</v>
      </c>
      <c r="Y10" s="485">
        <v>64</v>
      </c>
      <c r="Z10" s="491">
        <f t="shared" si="1"/>
        <v>1056</v>
      </c>
    </row>
    <row r="11" spans="1:26" ht="12.75">
      <c r="A11" s="379">
        <f t="shared" si="0"/>
        <v>7</v>
      </c>
      <c r="B11" s="490" t="s">
        <v>15</v>
      </c>
      <c r="C11" s="490" t="s">
        <v>16</v>
      </c>
      <c r="D11" s="456"/>
      <c r="E11" s="456">
        <v>26</v>
      </c>
      <c r="F11" s="456">
        <v>58</v>
      </c>
      <c r="G11" s="456">
        <v>31</v>
      </c>
      <c r="H11" s="456">
        <v>33</v>
      </c>
      <c r="I11" s="456">
        <v>47</v>
      </c>
      <c r="J11" s="456">
        <v>45</v>
      </c>
      <c r="K11" s="456">
        <v>52</v>
      </c>
      <c r="L11" s="699"/>
      <c r="M11" s="379">
        <v>80</v>
      </c>
      <c r="N11" s="379">
        <v>69</v>
      </c>
      <c r="O11" s="379">
        <v>93</v>
      </c>
      <c r="P11" s="379">
        <v>96</v>
      </c>
      <c r="Q11" s="379">
        <v>59</v>
      </c>
      <c r="R11" s="379">
        <v>48</v>
      </c>
      <c r="S11" s="379">
        <v>45</v>
      </c>
      <c r="T11" s="379">
        <v>59</v>
      </c>
      <c r="U11" s="379">
        <v>58</v>
      </c>
      <c r="V11" s="695"/>
      <c r="W11" s="695"/>
      <c r="X11" s="379">
        <v>39</v>
      </c>
      <c r="Y11" s="379">
        <v>34</v>
      </c>
      <c r="Z11" s="491">
        <f t="shared" si="1"/>
        <v>972</v>
      </c>
    </row>
    <row r="12" spans="1:26" ht="12.75">
      <c r="A12" s="379">
        <f t="shared" si="0"/>
        <v>8</v>
      </c>
      <c r="B12" s="426" t="s">
        <v>237</v>
      </c>
      <c r="C12" s="426" t="s">
        <v>238</v>
      </c>
      <c r="D12" s="486">
        <v>74</v>
      </c>
      <c r="E12" s="487">
        <v>68</v>
      </c>
      <c r="F12" s="486">
        <v>92</v>
      </c>
      <c r="G12" s="486">
        <v>67</v>
      </c>
      <c r="H12" s="486">
        <v>57</v>
      </c>
      <c r="I12" s="486">
        <v>76</v>
      </c>
      <c r="J12" s="486">
        <v>64</v>
      </c>
      <c r="K12" s="486">
        <v>53</v>
      </c>
      <c r="L12" s="698"/>
      <c r="M12" s="488">
        <v>134</v>
      </c>
      <c r="N12" s="488">
        <v>68</v>
      </c>
      <c r="O12" s="488">
        <v>72</v>
      </c>
      <c r="P12" s="488">
        <v>70</v>
      </c>
      <c r="Q12" s="488"/>
      <c r="R12" s="488"/>
      <c r="S12" s="488"/>
      <c r="T12" s="488"/>
      <c r="U12" s="488"/>
      <c r="V12" s="707"/>
      <c r="W12" s="707"/>
      <c r="X12" s="488"/>
      <c r="Y12" s="488"/>
      <c r="Z12" s="433">
        <f>SUM(D12:X12)</f>
        <v>895</v>
      </c>
    </row>
    <row r="13" spans="1:26" ht="12.75">
      <c r="A13" s="379">
        <f t="shared" si="0"/>
        <v>9</v>
      </c>
      <c r="B13" s="426" t="s">
        <v>2</v>
      </c>
      <c r="C13" s="426" t="s">
        <v>24</v>
      </c>
      <c r="D13" s="486">
        <v>4</v>
      </c>
      <c r="E13" s="486">
        <v>40</v>
      </c>
      <c r="F13" s="486">
        <v>33</v>
      </c>
      <c r="G13" s="486">
        <v>43</v>
      </c>
      <c r="H13" s="486">
        <v>12</v>
      </c>
      <c r="I13" s="486">
        <v>46</v>
      </c>
      <c r="J13" s="486">
        <v>56</v>
      </c>
      <c r="K13" s="486">
        <v>26</v>
      </c>
      <c r="L13" s="698"/>
      <c r="M13" s="488">
        <v>51</v>
      </c>
      <c r="N13" s="488">
        <v>62</v>
      </c>
      <c r="O13" s="488">
        <v>94</v>
      </c>
      <c r="P13" s="488">
        <v>112</v>
      </c>
      <c r="Q13" s="488">
        <v>96</v>
      </c>
      <c r="R13" s="488">
        <v>49</v>
      </c>
      <c r="S13" s="488">
        <v>56</v>
      </c>
      <c r="T13" s="488">
        <v>62</v>
      </c>
      <c r="U13" s="488">
        <v>36</v>
      </c>
      <c r="V13" s="707"/>
      <c r="W13" s="707"/>
      <c r="X13" s="488"/>
      <c r="Y13" s="488"/>
      <c r="Z13" s="433">
        <f>SUM(D13:X13)</f>
        <v>878</v>
      </c>
    </row>
    <row r="14" spans="1:26" ht="12.75">
      <c r="A14" s="379">
        <f t="shared" si="0"/>
        <v>10</v>
      </c>
      <c r="B14" s="426" t="s">
        <v>1</v>
      </c>
      <c r="C14" s="426" t="s">
        <v>0</v>
      </c>
      <c r="D14" s="486">
        <v>23</v>
      </c>
      <c r="E14" s="486">
        <v>14</v>
      </c>
      <c r="F14" s="486">
        <v>29</v>
      </c>
      <c r="G14" s="486"/>
      <c r="H14" s="486">
        <v>49</v>
      </c>
      <c r="I14" s="486">
        <v>64</v>
      </c>
      <c r="J14" s="486">
        <v>74</v>
      </c>
      <c r="K14" s="486">
        <v>69</v>
      </c>
      <c r="L14" s="698"/>
      <c r="M14" s="488">
        <v>75</v>
      </c>
      <c r="N14" s="488">
        <v>77</v>
      </c>
      <c r="O14" s="488">
        <v>60</v>
      </c>
      <c r="P14" s="488">
        <v>85</v>
      </c>
      <c r="Q14" s="488">
        <v>53</v>
      </c>
      <c r="R14" s="488">
        <v>70</v>
      </c>
      <c r="S14" s="488">
        <v>41</v>
      </c>
      <c r="T14" s="488">
        <v>57</v>
      </c>
      <c r="U14" s="488">
        <v>23</v>
      </c>
      <c r="V14" s="707"/>
      <c r="W14" s="707"/>
      <c r="X14" s="488"/>
      <c r="Y14" s="488"/>
      <c r="Z14" s="433">
        <f>SUM(D14:X14)</f>
        <v>863</v>
      </c>
    </row>
    <row r="15" spans="1:26" ht="12.75">
      <c r="A15" s="379">
        <f t="shared" si="0"/>
        <v>11</v>
      </c>
      <c r="B15" s="490" t="s">
        <v>2</v>
      </c>
      <c r="C15" s="490" t="s">
        <v>3</v>
      </c>
      <c r="D15" s="383"/>
      <c r="E15" s="383"/>
      <c r="F15" s="383"/>
      <c r="G15" s="383"/>
      <c r="H15" s="456">
        <v>3</v>
      </c>
      <c r="I15" s="456">
        <v>54</v>
      </c>
      <c r="J15" s="456">
        <v>60</v>
      </c>
      <c r="K15" s="456">
        <v>71</v>
      </c>
      <c r="L15" s="699"/>
      <c r="M15" s="379">
        <v>77</v>
      </c>
      <c r="N15" s="379">
        <v>62</v>
      </c>
      <c r="O15" s="379">
        <v>67</v>
      </c>
      <c r="P15" s="379">
        <v>67</v>
      </c>
      <c r="Q15" s="379">
        <v>57</v>
      </c>
      <c r="R15" s="379">
        <v>43</v>
      </c>
      <c r="S15" s="379">
        <v>41</v>
      </c>
      <c r="T15" s="379">
        <v>47</v>
      </c>
      <c r="U15" s="379">
        <v>37</v>
      </c>
      <c r="V15" s="695"/>
      <c r="W15" s="695"/>
      <c r="X15" s="379">
        <v>42</v>
      </c>
      <c r="Y15" s="379">
        <v>35</v>
      </c>
      <c r="Z15" s="491">
        <f>SUM(D15:Y15)</f>
        <v>763</v>
      </c>
    </row>
    <row r="16" spans="1:26" ht="12.75">
      <c r="A16" s="379">
        <f t="shared" si="0"/>
        <v>12</v>
      </c>
      <c r="B16" s="490" t="s">
        <v>88</v>
      </c>
      <c r="C16" s="490" t="s">
        <v>89</v>
      </c>
      <c r="D16" s="383"/>
      <c r="E16" s="383"/>
      <c r="F16" s="383"/>
      <c r="G16" s="383"/>
      <c r="H16" s="383"/>
      <c r="I16" s="383"/>
      <c r="J16" s="383"/>
      <c r="K16" s="383"/>
      <c r="L16" s="700"/>
      <c r="M16" s="384"/>
      <c r="N16" s="384"/>
      <c r="O16" s="384"/>
      <c r="P16" s="384"/>
      <c r="Q16" s="384"/>
      <c r="R16" s="484">
        <v>160</v>
      </c>
      <c r="S16" s="379">
        <v>132</v>
      </c>
      <c r="T16" s="379">
        <v>151</v>
      </c>
      <c r="U16" s="379">
        <v>134</v>
      </c>
      <c r="V16" s="695"/>
      <c r="W16" s="695"/>
      <c r="X16" s="379">
        <v>86</v>
      </c>
      <c r="Y16" s="484">
        <v>97</v>
      </c>
      <c r="Z16" s="491">
        <f>SUM(D16:Y16)</f>
        <v>760</v>
      </c>
    </row>
    <row r="17" spans="1:26" ht="12.75">
      <c r="A17" s="379">
        <f t="shared" si="0"/>
        <v>13</v>
      </c>
      <c r="B17" s="426" t="s">
        <v>239</v>
      </c>
      <c r="C17" s="426" t="s">
        <v>240</v>
      </c>
      <c r="D17" s="486">
        <v>60</v>
      </c>
      <c r="E17" s="486">
        <v>55</v>
      </c>
      <c r="F17" s="486">
        <v>86</v>
      </c>
      <c r="G17" s="486">
        <v>58</v>
      </c>
      <c r="H17" s="486">
        <v>62</v>
      </c>
      <c r="I17" s="486">
        <v>70</v>
      </c>
      <c r="J17" s="486">
        <v>48</v>
      </c>
      <c r="K17" s="486">
        <v>68</v>
      </c>
      <c r="L17" s="698"/>
      <c r="M17" s="488">
        <v>98</v>
      </c>
      <c r="N17" s="488">
        <v>58</v>
      </c>
      <c r="O17" s="384"/>
      <c r="P17" s="384"/>
      <c r="Q17" s="384"/>
      <c r="R17" s="384"/>
      <c r="S17" s="384"/>
      <c r="T17" s="384"/>
      <c r="U17" s="384"/>
      <c r="V17" s="707"/>
      <c r="W17" s="707"/>
      <c r="X17" s="384"/>
      <c r="Y17" s="384"/>
      <c r="Z17" s="433">
        <f>SUM(D17:X17)</f>
        <v>663</v>
      </c>
    </row>
    <row r="18" spans="1:26" ht="12.75">
      <c r="A18" s="379">
        <f t="shared" si="0"/>
        <v>14</v>
      </c>
      <c r="B18" s="490" t="s">
        <v>75</v>
      </c>
      <c r="C18" s="490" t="s">
        <v>76</v>
      </c>
      <c r="D18" s="383"/>
      <c r="E18" s="383"/>
      <c r="F18" s="383"/>
      <c r="G18" s="383"/>
      <c r="H18" s="383"/>
      <c r="I18" s="383"/>
      <c r="J18" s="383"/>
      <c r="K18" s="383"/>
      <c r="L18" s="700"/>
      <c r="M18" s="384"/>
      <c r="N18" s="384"/>
      <c r="O18" s="379"/>
      <c r="P18" s="379"/>
      <c r="Q18" s="379">
        <v>45</v>
      </c>
      <c r="R18" s="379">
        <v>64</v>
      </c>
      <c r="S18" s="379">
        <v>106</v>
      </c>
      <c r="T18" s="379">
        <v>110</v>
      </c>
      <c r="U18" s="484">
        <v>136</v>
      </c>
      <c r="V18" s="695"/>
      <c r="W18" s="695"/>
      <c r="X18" s="485">
        <v>103</v>
      </c>
      <c r="Y18" s="485">
        <v>91</v>
      </c>
      <c r="Z18" s="491">
        <f>SUM(D18:Y18)</f>
        <v>655</v>
      </c>
    </row>
    <row r="19" spans="1:26" ht="12.75">
      <c r="A19" s="379">
        <f t="shared" si="0"/>
        <v>15</v>
      </c>
      <c r="B19" s="490" t="s">
        <v>19</v>
      </c>
      <c r="C19" s="490" t="s">
        <v>20</v>
      </c>
      <c r="D19" s="383"/>
      <c r="E19" s="383"/>
      <c r="F19" s="383"/>
      <c r="G19" s="383"/>
      <c r="H19" s="456">
        <v>5</v>
      </c>
      <c r="I19" s="456">
        <v>79</v>
      </c>
      <c r="J19" s="456">
        <v>53</v>
      </c>
      <c r="K19" s="456">
        <v>46</v>
      </c>
      <c r="L19" s="699"/>
      <c r="M19" s="379">
        <v>50</v>
      </c>
      <c r="N19" s="379">
        <v>58</v>
      </c>
      <c r="O19" s="379">
        <v>69</v>
      </c>
      <c r="P19" s="379">
        <v>65</v>
      </c>
      <c r="Q19" s="379">
        <v>27</v>
      </c>
      <c r="R19" s="379">
        <v>45</v>
      </c>
      <c r="S19" s="379">
        <v>43</v>
      </c>
      <c r="T19" s="379">
        <v>30</v>
      </c>
      <c r="U19" s="379">
        <v>33</v>
      </c>
      <c r="V19" s="695"/>
      <c r="W19" s="695"/>
      <c r="X19" s="379">
        <v>27</v>
      </c>
      <c r="Y19" s="379">
        <v>15</v>
      </c>
      <c r="Z19" s="491">
        <f>SUM(D19:Y19)</f>
        <v>645</v>
      </c>
    </row>
    <row r="20" spans="1:26" ht="12.75">
      <c r="A20" s="379">
        <f t="shared" si="0"/>
        <v>16</v>
      </c>
      <c r="B20" s="490" t="s">
        <v>51</v>
      </c>
      <c r="C20" s="490" t="s">
        <v>52</v>
      </c>
      <c r="D20" s="383"/>
      <c r="E20" s="383"/>
      <c r="F20" s="383"/>
      <c r="G20" s="383"/>
      <c r="H20" s="383"/>
      <c r="I20" s="383"/>
      <c r="J20" s="383"/>
      <c r="K20" s="383"/>
      <c r="L20" s="700"/>
      <c r="M20" s="384"/>
      <c r="N20" s="384"/>
      <c r="O20" s="379">
        <v>70</v>
      </c>
      <c r="P20" s="379">
        <v>65</v>
      </c>
      <c r="Q20" s="379">
        <v>56</v>
      </c>
      <c r="R20" s="379">
        <v>52</v>
      </c>
      <c r="S20" s="379">
        <v>82</v>
      </c>
      <c r="T20" s="379">
        <v>68</v>
      </c>
      <c r="U20" s="379">
        <v>74</v>
      </c>
      <c r="V20" s="695"/>
      <c r="W20" s="695"/>
      <c r="X20" s="379">
        <v>104</v>
      </c>
      <c r="Y20" s="379">
        <v>69</v>
      </c>
      <c r="Z20" s="491">
        <f>SUM(D20:Y20)</f>
        <v>640</v>
      </c>
    </row>
    <row r="21" spans="1:26" ht="12.75">
      <c r="A21" s="379">
        <f t="shared" si="0"/>
        <v>17</v>
      </c>
      <c r="B21" s="426" t="s">
        <v>50</v>
      </c>
      <c r="C21" s="427" t="s">
        <v>36</v>
      </c>
      <c r="D21" s="383"/>
      <c r="E21" s="383"/>
      <c r="F21" s="383"/>
      <c r="G21" s="486">
        <v>49</v>
      </c>
      <c r="H21" s="486">
        <v>31</v>
      </c>
      <c r="I21" s="486">
        <v>55</v>
      </c>
      <c r="J21" s="486">
        <v>52</v>
      </c>
      <c r="K21" s="486">
        <v>45</v>
      </c>
      <c r="L21" s="698"/>
      <c r="M21" s="488"/>
      <c r="N21" s="488">
        <v>54</v>
      </c>
      <c r="O21" s="488">
        <v>42</v>
      </c>
      <c r="P21" s="488">
        <v>46</v>
      </c>
      <c r="Q21" s="488">
        <v>51</v>
      </c>
      <c r="R21" s="488">
        <v>53</v>
      </c>
      <c r="S21" s="488">
        <v>56</v>
      </c>
      <c r="T21" s="488">
        <v>73</v>
      </c>
      <c r="U21" s="488">
        <v>30</v>
      </c>
      <c r="V21" s="707"/>
      <c r="W21" s="707"/>
      <c r="X21" s="384"/>
      <c r="Y21" s="384"/>
      <c r="Z21" s="433">
        <f>SUM(D21:X21)</f>
        <v>637</v>
      </c>
    </row>
    <row r="22" spans="1:26" ht="12.75">
      <c r="A22" s="379">
        <f t="shared" si="0"/>
        <v>18</v>
      </c>
      <c r="B22" s="426" t="s">
        <v>47</v>
      </c>
      <c r="C22" s="426" t="s">
        <v>48</v>
      </c>
      <c r="D22" s="383"/>
      <c r="E22" s="383"/>
      <c r="F22" s="383"/>
      <c r="G22" s="383"/>
      <c r="H22" s="383"/>
      <c r="I22" s="383"/>
      <c r="J22" s="383"/>
      <c r="K22" s="383"/>
      <c r="L22" s="700"/>
      <c r="M22" s="384"/>
      <c r="N22" s="384"/>
      <c r="O22" s="488">
        <v>74</v>
      </c>
      <c r="P22" s="488">
        <v>107</v>
      </c>
      <c r="Q22" s="488">
        <v>121</v>
      </c>
      <c r="R22" s="488">
        <v>110</v>
      </c>
      <c r="S22" s="488">
        <v>81</v>
      </c>
      <c r="T22" s="488">
        <v>63</v>
      </c>
      <c r="U22" s="488">
        <v>44</v>
      </c>
      <c r="V22" s="707"/>
      <c r="W22" s="707"/>
      <c r="X22" s="384"/>
      <c r="Y22" s="384"/>
      <c r="Z22" s="433">
        <f>SUM(D22:X22)</f>
        <v>600</v>
      </c>
    </row>
    <row r="23" spans="1:26" ht="12.75">
      <c r="A23" s="379">
        <f t="shared" si="0"/>
        <v>19</v>
      </c>
      <c r="B23" s="426" t="s">
        <v>17</v>
      </c>
      <c r="C23" s="426" t="s">
        <v>18</v>
      </c>
      <c r="D23" s="383"/>
      <c r="E23" s="383"/>
      <c r="F23" s="486">
        <v>47</v>
      </c>
      <c r="G23" s="487">
        <v>92</v>
      </c>
      <c r="H23" s="487">
        <v>94</v>
      </c>
      <c r="I23" s="486">
        <v>82</v>
      </c>
      <c r="J23" s="486">
        <v>43</v>
      </c>
      <c r="K23" s="486">
        <v>31</v>
      </c>
      <c r="L23" s="698"/>
      <c r="M23" s="488">
        <v>41</v>
      </c>
      <c r="N23" s="488">
        <v>41</v>
      </c>
      <c r="O23" s="488">
        <v>45</v>
      </c>
      <c r="P23" s="488">
        <v>5</v>
      </c>
      <c r="Q23" s="488">
        <v>17</v>
      </c>
      <c r="R23" s="488">
        <v>31</v>
      </c>
      <c r="S23" s="488">
        <v>12</v>
      </c>
      <c r="T23" s="488">
        <v>9</v>
      </c>
      <c r="U23" s="488">
        <v>3</v>
      </c>
      <c r="V23" s="707"/>
      <c r="W23" s="707"/>
      <c r="X23" s="384"/>
      <c r="Y23" s="384"/>
      <c r="Z23" s="433">
        <f>SUM(D23:X23)</f>
        <v>593</v>
      </c>
    </row>
    <row r="24" spans="1:26" ht="12.75">
      <c r="A24" s="379">
        <f t="shared" si="0"/>
        <v>20</v>
      </c>
      <c r="B24" s="426" t="s">
        <v>241</v>
      </c>
      <c r="C24" s="426" t="s">
        <v>242</v>
      </c>
      <c r="D24" s="383"/>
      <c r="E24" s="383"/>
      <c r="F24" s="383"/>
      <c r="G24" s="383"/>
      <c r="H24" s="383"/>
      <c r="I24" s="383"/>
      <c r="J24" s="383"/>
      <c r="K24" s="383"/>
      <c r="L24" s="700"/>
      <c r="M24" s="498">
        <v>150</v>
      </c>
      <c r="N24" s="498">
        <v>147</v>
      </c>
      <c r="O24" s="488">
        <v>142</v>
      </c>
      <c r="P24" s="488">
        <v>150</v>
      </c>
      <c r="Q24" s="384"/>
      <c r="R24" s="384"/>
      <c r="S24" s="384"/>
      <c r="T24" s="384"/>
      <c r="U24" s="384"/>
      <c r="V24" s="707"/>
      <c r="W24" s="707"/>
      <c r="X24" s="384"/>
      <c r="Y24" s="384"/>
      <c r="Z24" s="433">
        <f>SUM(D24:X24)</f>
        <v>589</v>
      </c>
    </row>
    <row r="25" spans="1:26" ht="12.75">
      <c r="A25" s="379">
        <f t="shared" si="0"/>
        <v>21</v>
      </c>
      <c r="B25" s="428" t="s">
        <v>13</v>
      </c>
      <c r="C25" s="428" t="s">
        <v>14</v>
      </c>
      <c r="D25" s="486">
        <v>33</v>
      </c>
      <c r="E25" s="486">
        <v>31</v>
      </c>
      <c r="F25" s="486">
        <v>29</v>
      </c>
      <c r="G25" s="486">
        <v>28</v>
      </c>
      <c r="H25" s="486">
        <v>26</v>
      </c>
      <c r="I25" s="486">
        <v>53</v>
      </c>
      <c r="J25" s="486">
        <v>47</v>
      </c>
      <c r="K25" s="486">
        <v>50</v>
      </c>
      <c r="L25" s="698"/>
      <c r="M25" s="488">
        <v>40</v>
      </c>
      <c r="N25" s="488">
        <v>33</v>
      </c>
      <c r="O25" s="488">
        <v>26</v>
      </c>
      <c r="P25" s="488">
        <v>43</v>
      </c>
      <c r="Q25" s="488">
        <v>48</v>
      </c>
      <c r="R25" s="488">
        <v>34</v>
      </c>
      <c r="S25" s="488">
        <v>31</v>
      </c>
      <c r="T25" s="488">
        <v>14</v>
      </c>
      <c r="U25" s="384"/>
      <c r="V25" s="707"/>
      <c r="W25" s="707"/>
      <c r="X25" s="384"/>
      <c r="Y25" s="384"/>
      <c r="Z25" s="433">
        <f>SUM(D25:X25)</f>
        <v>566</v>
      </c>
    </row>
    <row r="26" spans="1:26" ht="12.75">
      <c r="A26" s="379">
        <f t="shared" si="0"/>
        <v>22</v>
      </c>
      <c r="B26" s="490" t="s">
        <v>5</v>
      </c>
      <c r="C26" s="490" t="s">
        <v>6</v>
      </c>
      <c r="D26" s="383"/>
      <c r="E26" s="383"/>
      <c r="F26" s="383"/>
      <c r="G26" s="383"/>
      <c r="H26" s="456">
        <v>3</v>
      </c>
      <c r="I26" s="456">
        <v>21</v>
      </c>
      <c r="J26" s="456">
        <v>23</v>
      </c>
      <c r="K26" s="456">
        <v>61</v>
      </c>
      <c r="L26" s="699"/>
      <c r="M26" s="379">
        <v>75</v>
      </c>
      <c r="N26" s="379">
        <v>26</v>
      </c>
      <c r="O26" s="379">
        <v>34</v>
      </c>
      <c r="P26" s="379">
        <v>40</v>
      </c>
      <c r="Q26" s="379">
        <v>69</v>
      </c>
      <c r="R26" s="379">
        <v>20</v>
      </c>
      <c r="S26" s="379">
        <v>29</v>
      </c>
      <c r="T26" s="379">
        <v>27</v>
      </c>
      <c r="U26" s="379">
        <v>33</v>
      </c>
      <c r="V26" s="695"/>
      <c r="W26" s="695"/>
      <c r="X26" s="379">
        <v>32</v>
      </c>
      <c r="Y26" s="379">
        <v>28</v>
      </c>
      <c r="Z26" s="491">
        <f>SUM(D26:Y26)</f>
        <v>521</v>
      </c>
    </row>
    <row r="27" spans="1:26" ht="12.75">
      <c r="A27" s="379">
        <f t="shared" si="0"/>
        <v>23</v>
      </c>
      <c r="B27" s="490" t="s">
        <v>25</v>
      </c>
      <c r="C27" s="490" t="s">
        <v>243</v>
      </c>
      <c r="D27" s="486"/>
      <c r="E27" s="486"/>
      <c r="F27" s="486"/>
      <c r="G27" s="486"/>
      <c r="H27" s="456">
        <v>7</v>
      </c>
      <c r="I27" s="456">
        <v>58</v>
      </c>
      <c r="J27" s="456">
        <v>60</v>
      </c>
      <c r="K27" s="483">
        <v>128</v>
      </c>
      <c r="L27" s="699"/>
      <c r="M27" s="379">
        <v>93</v>
      </c>
      <c r="N27" s="379">
        <v>115</v>
      </c>
      <c r="O27" s="379"/>
      <c r="P27" s="379"/>
      <c r="Q27" s="379"/>
      <c r="R27" s="379"/>
      <c r="S27" s="379"/>
      <c r="T27" s="379"/>
      <c r="U27" s="379"/>
      <c r="V27" s="695"/>
      <c r="W27" s="695"/>
      <c r="X27" s="379"/>
      <c r="Y27" s="379">
        <v>56</v>
      </c>
      <c r="Z27" s="491">
        <f>SUM(D27:Y27)</f>
        <v>517</v>
      </c>
    </row>
    <row r="28" spans="1:26" ht="12.75">
      <c r="A28" s="379">
        <f t="shared" si="0"/>
        <v>24</v>
      </c>
      <c r="B28" s="426" t="s">
        <v>49</v>
      </c>
      <c r="C28" s="426" t="s">
        <v>27</v>
      </c>
      <c r="D28" s="383"/>
      <c r="E28" s="383"/>
      <c r="F28" s="383"/>
      <c r="G28" s="383"/>
      <c r="H28" s="383"/>
      <c r="I28" s="383"/>
      <c r="J28" s="486">
        <v>33</v>
      </c>
      <c r="K28" s="486">
        <v>51</v>
      </c>
      <c r="L28" s="698"/>
      <c r="M28" s="488">
        <v>72</v>
      </c>
      <c r="N28" s="488">
        <v>78</v>
      </c>
      <c r="O28" s="488">
        <v>56</v>
      </c>
      <c r="P28" s="488">
        <v>54</v>
      </c>
      <c r="Q28" s="488">
        <v>36</v>
      </c>
      <c r="R28" s="488">
        <v>28</v>
      </c>
      <c r="S28" s="488">
        <v>34</v>
      </c>
      <c r="T28" s="488">
        <v>35</v>
      </c>
      <c r="U28" s="488">
        <v>26</v>
      </c>
      <c r="V28" s="707"/>
      <c r="W28" s="707"/>
      <c r="X28" s="384"/>
      <c r="Y28" s="384"/>
      <c r="Z28" s="433">
        <f>SUM(D28:X28)</f>
        <v>503</v>
      </c>
    </row>
    <row r="29" spans="1:26" ht="12.75">
      <c r="A29" s="379">
        <f t="shared" si="0"/>
        <v>25</v>
      </c>
      <c r="B29" s="490" t="s">
        <v>84</v>
      </c>
      <c r="C29" s="490" t="s">
        <v>85</v>
      </c>
      <c r="D29" s="456"/>
      <c r="E29" s="456"/>
      <c r="F29" s="456"/>
      <c r="G29" s="456"/>
      <c r="H29" s="456"/>
      <c r="I29" s="456"/>
      <c r="J29" s="456"/>
      <c r="K29" s="456"/>
      <c r="L29" s="699"/>
      <c r="M29" s="379"/>
      <c r="N29" s="379"/>
      <c r="O29" s="379"/>
      <c r="P29" s="379"/>
      <c r="Q29" s="379">
        <v>38</v>
      </c>
      <c r="R29" s="379">
        <v>79</v>
      </c>
      <c r="S29" s="379">
        <v>74</v>
      </c>
      <c r="T29" s="379">
        <v>107</v>
      </c>
      <c r="U29" s="379">
        <v>70</v>
      </c>
      <c r="V29" s="695"/>
      <c r="W29" s="695"/>
      <c r="X29" s="379">
        <v>61</v>
      </c>
      <c r="Y29" s="379">
        <v>38</v>
      </c>
      <c r="Z29" s="491">
        <f>SUM(D29:Y29)</f>
        <v>467</v>
      </c>
    </row>
    <row r="30" spans="1:26" ht="12.75">
      <c r="A30" s="379">
        <f t="shared" si="0"/>
        <v>26</v>
      </c>
      <c r="B30" s="490" t="s">
        <v>73</v>
      </c>
      <c r="C30" s="490" t="s">
        <v>74</v>
      </c>
      <c r="D30" s="456"/>
      <c r="E30" s="456"/>
      <c r="F30" s="456"/>
      <c r="G30" s="456"/>
      <c r="H30" s="456"/>
      <c r="I30" s="456"/>
      <c r="J30" s="456"/>
      <c r="K30" s="456"/>
      <c r="L30" s="699"/>
      <c r="M30" s="379"/>
      <c r="N30" s="379"/>
      <c r="O30" s="379"/>
      <c r="P30" s="379"/>
      <c r="Q30" s="379">
        <v>88</v>
      </c>
      <c r="R30" s="379">
        <v>94</v>
      </c>
      <c r="S30" s="379">
        <v>57</v>
      </c>
      <c r="T30" s="379">
        <v>84</v>
      </c>
      <c r="U30" s="379">
        <v>73</v>
      </c>
      <c r="V30" s="695"/>
      <c r="W30" s="695"/>
      <c r="X30" s="379">
        <v>28</v>
      </c>
      <c r="Y30" s="379">
        <v>25</v>
      </c>
      <c r="Z30" s="491">
        <f>SUM(D30:Y30)</f>
        <v>449</v>
      </c>
    </row>
    <row r="31" spans="1:26" ht="12.75">
      <c r="A31" s="379">
        <f t="shared" si="0"/>
        <v>27</v>
      </c>
      <c r="B31" s="426" t="s">
        <v>244</v>
      </c>
      <c r="C31" s="426" t="s">
        <v>245</v>
      </c>
      <c r="D31" s="486">
        <v>32</v>
      </c>
      <c r="E31" s="486">
        <v>18</v>
      </c>
      <c r="F31" s="486">
        <v>50</v>
      </c>
      <c r="G31" s="486">
        <v>45</v>
      </c>
      <c r="H31" s="486">
        <v>46</v>
      </c>
      <c r="I31" s="486">
        <v>81</v>
      </c>
      <c r="J31" s="486">
        <v>50</v>
      </c>
      <c r="K31" s="486">
        <v>53</v>
      </c>
      <c r="L31" s="698"/>
      <c r="M31" s="488">
        <v>45</v>
      </c>
      <c r="N31" s="488">
        <v>27</v>
      </c>
      <c r="O31" s="384"/>
      <c r="P31" s="384"/>
      <c r="Q31" s="384"/>
      <c r="R31" s="384"/>
      <c r="S31" s="384"/>
      <c r="T31" s="384"/>
      <c r="U31" s="384"/>
      <c r="V31" s="707"/>
      <c r="W31" s="707"/>
      <c r="X31" s="384"/>
      <c r="Y31" s="384"/>
      <c r="Z31" s="433">
        <f>SUM(D31:X31)</f>
        <v>447</v>
      </c>
    </row>
    <row r="32" spans="1:26" ht="12.75">
      <c r="A32" s="379">
        <f t="shared" si="0"/>
        <v>28</v>
      </c>
      <c r="B32" s="490" t="s">
        <v>250</v>
      </c>
      <c r="C32" s="490" t="s">
        <v>57</v>
      </c>
      <c r="D32" s="456">
        <v>24</v>
      </c>
      <c r="E32" s="456">
        <v>13</v>
      </c>
      <c r="F32" s="456">
        <v>19</v>
      </c>
      <c r="G32" s="456">
        <v>86</v>
      </c>
      <c r="H32" s="456">
        <v>8</v>
      </c>
      <c r="I32" s="456"/>
      <c r="J32" s="456"/>
      <c r="K32" s="456"/>
      <c r="L32" s="699"/>
      <c r="M32" s="379"/>
      <c r="N32" s="379"/>
      <c r="O32" s="379">
        <v>97</v>
      </c>
      <c r="P32" s="379">
        <v>32</v>
      </c>
      <c r="Q32" s="379">
        <v>23</v>
      </c>
      <c r="R32" s="379">
        <v>24</v>
      </c>
      <c r="S32" s="379">
        <v>27</v>
      </c>
      <c r="T32" s="379">
        <v>41</v>
      </c>
      <c r="U32" s="379">
        <v>19</v>
      </c>
      <c r="V32" s="695"/>
      <c r="W32" s="695"/>
      <c r="X32" s="379">
        <v>11</v>
      </c>
      <c r="Y32" s="379">
        <v>3</v>
      </c>
      <c r="Z32" s="491">
        <f>SUM(D32:Y32)</f>
        <v>427</v>
      </c>
    </row>
    <row r="33" spans="1:26" ht="12.75">
      <c r="A33" s="379">
        <f t="shared" si="0"/>
        <v>29</v>
      </c>
      <c r="B33" s="426" t="s">
        <v>246</v>
      </c>
      <c r="C33" s="426" t="s">
        <v>247</v>
      </c>
      <c r="D33" s="486">
        <v>27</v>
      </c>
      <c r="E33" s="486">
        <v>26</v>
      </c>
      <c r="F33" s="486">
        <v>50</v>
      </c>
      <c r="G33" s="486">
        <v>50</v>
      </c>
      <c r="H33" s="486">
        <v>57</v>
      </c>
      <c r="I33" s="486">
        <v>59</v>
      </c>
      <c r="J33" s="486">
        <v>33</v>
      </c>
      <c r="K33" s="486">
        <v>51</v>
      </c>
      <c r="L33" s="698"/>
      <c r="M33" s="488">
        <v>45</v>
      </c>
      <c r="N33" s="488">
        <v>28</v>
      </c>
      <c r="O33" s="384"/>
      <c r="P33" s="384"/>
      <c r="Q33" s="384"/>
      <c r="R33" s="384"/>
      <c r="S33" s="384"/>
      <c r="T33" s="384"/>
      <c r="U33" s="384"/>
      <c r="V33" s="707"/>
      <c r="W33" s="707"/>
      <c r="X33" s="384"/>
      <c r="Y33" s="384"/>
      <c r="Z33" s="433">
        <f>SUM(D33:X33)</f>
        <v>426</v>
      </c>
    </row>
    <row r="34" spans="1:26" ht="12.75">
      <c r="A34" s="379">
        <f t="shared" si="0"/>
        <v>30</v>
      </c>
      <c r="B34" s="426" t="s">
        <v>4</v>
      </c>
      <c r="C34" s="426" t="s">
        <v>248</v>
      </c>
      <c r="D34" s="486">
        <v>57</v>
      </c>
      <c r="E34" s="486">
        <v>50</v>
      </c>
      <c r="F34" s="486">
        <v>71</v>
      </c>
      <c r="G34" s="486">
        <v>54</v>
      </c>
      <c r="H34" s="486">
        <v>36</v>
      </c>
      <c r="I34" s="486">
        <v>42</v>
      </c>
      <c r="J34" s="486">
        <v>22</v>
      </c>
      <c r="K34" s="486">
        <v>17</v>
      </c>
      <c r="L34" s="698"/>
      <c r="M34" s="488">
        <v>9</v>
      </c>
      <c r="N34" s="488">
        <v>0</v>
      </c>
      <c r="O34" s="488">
        <v>8</v>
      </c>
      <c r="P34" s="488">
        <v>32</v>
      </c>
      <c r="Q34" s="488">
        <v>22</v>
      </c>
      <c r="R34" s="488"/>
      <c r="S34" s="488"/>
      <c r="T34" s="384"/>
      <c r="U34" s="384"/>
      <c r="V34" s="707"/>
      <c r="W34" s="707"/>
      <c r="X34" s="384"/>
      <c r="Y34" s="384"/>
      <c r="Z34" s="433">
        <f>SUM(D34:X34)</f>
        <v>420</v>
      </c>
    </row>
    <row r="35" spans="1:26" ht="12.75">
      <c r="A35" s="379">
        <f t="shared" si="0"/>
        <v>31</v>
      </c>
      <c r="B35" s="490" t="s">
        <v>28</v>
      </c>
      <c r="C35" s="490" t="s">
        <v>18</v>
      </c>
      <c r="D35" s="456"/>
      <c r="E35" s="456"/>
      <c r="F35" s="456"/>
      <c r="G35" s="456"/>
      <c r="H35" s="456"/>
      <c r="I35" s="456"/>
      <c r="J35" s="456"/>
      <c r="K35" s="456"/>
      <c r="L35" s="699"/>
      <c r="M35" s="379"/>
      <c r="N35" s="379"/>
      <c r="O35" s="379">
        <v>44</v>
      </c>
      <c r="P35" s="379">
        <v>35</v>
      </c>
      <c r="Q35" s="379">
        <v>29</v>
      </c>
      <c r="R35" s="379">
        <v>51</v>
      </c>
      <c r="S35" s="379">
        <v>63</v>
      </c>
      <c r="T35" s="379">
        <v>75</v>
      </c>
      <c r="U35" s="379">
        <v>51</v>
      </c>
      <c r="V35" s="695"/>
      <c r="W35" s="695"/>
      <c r="X35" s="379">
        <v>51</v>
      </c>
      <c r="Y35" s="379">
        <v>21</v>
      </c>
      <c r="Z35" s="491">
        <f>SUM(D35:Y35)</f>
        <v>420</v>
      </c>
    </row>
    <row r="36" spans="1:26" ht="12.75">
      <c r="A36" s="379">
        <f t="shared" si="0"/>
        <v>32</v>
      </c>
      <c r="B36" s="426" t="s">
        <v>249</v>
      </c>
      <c r="C36" s="426" t="s">
        <v>23</v>
      </c>
      <c r="D36" s="486">
        <v>54</v>
      </c>
      <c r="E36" s="486">
        <v>55</v>
      </c>
      <c r="F36" s="486">
        <v>65</v>
      </c>
      <c r="G36" s="486">
        <v>40</v>
      </c>
      <c r="H36" s="486">
        <v>39</v>
      </c>
      <c r="I36" s="486">
        <v>78</v>
      </c>
      <c r="J36" s="486">
        <v>30</v>
      </c>
      <c r="K36" s="486">
        <v>27</v>
      </c>
      <c r="L36" s="698"/>
      <c r="M36" s="488">
        <v>28</v>
      </c>
      <c r="N36" s="488"/>
      <c r="O36" s="488"/>
      <c r="P36" s="488"/>
      <c r="Q36" s="488"/>
      <c r="R36" s="488"/>
      <c r="S36" s="488"/>
      <c r="T36" s="384"/>
      <c r="U36" s="384"/>
      <c r="V36" s="707"/>
      <c r="W36" s="707"/>
      <c r="X36" s="384"/>
      <c r="Y36" s="384"/>
      <c r="Z36" s="433">
        <f>SUM(D36:X36)</f>
        <v>416</v>
      </c>
    </row>
    <row r="37" spans="1:26" ht="12.75">
      <c r="A37" s="379">
        <f t="shared" si="0"/>
        <v>33</v>
      </c>
      <c r="B37" s="492" t="s">
        <v>28</v>
      </c>
      <c r="C37" s="492" t="s">
        <v>108</v>
      </c>
      <c r="D37" s="386"/>
      <c r="E37" s="386"/>
      <c r="F37" s="386"/>
      <c r="G37" s="386"/>
      <c r="H37" s="386"/>
      <c r="I37" s="386"/>
      <c r="J37" s="386"/>
      <c r="K37" s="386"/>
      <c r="L37" s="701"/>
      <c r="M37" s="384"/>
      <c r="N37" s="384"/>
      <c r="O37" s="384"/>
      <c r="P37" s="384"/>
      <c r="Q37" s="384"/>
      <c r="R37" s="384"/>
      <c r="S37" s="379">
        <v>90</v>
      </c>
      <c r="T37" s="379">
        <v>91</v>
      </c>
      <c r="U37" s="379">
        <v>86</v>
      </c>
      <c r="V37" s="695"/>
      <c r="W37" s="695"/>
      <c r="X37" s="379">
        <v>74</v>
      </c>
      <c r="Y37" s="379">
        <v>49</v>
      </c>
      <c r="Z37" s="491">
        <f>SUM(D37:Y37)</f>
        <v>390</v>
      </c>
    </row>
    <row r="38" spans="1:26" ht="12.75">
      <c r="A38" s="379">
        <f t="shared" si="0"/>
        <v>34</v>
      </c>
      <c r="B38" s="490" t="s">
        <v>121</v>
      </c>
      <c r="C38" s="490" t="s">
        <v>122</v>
      </c>
      <c r="D38" s="383"/>
      <c r="E38" s="383"/>
      <c r="F38" s="383"/>
      <c r="G38" s="383"/>
      <c r="H38" s="383"/>
      <c r="I38" s="383"/>
      <c r="J38" s="383"/>
      <c r="K38" s="383"/>
      <c r="L38" s="700"/>
      <c r="M38" s="384"/>
      <c r="N38" s="384"/>
      <c r="O38" s="384"/>
      <c r="P38" s="384"/>
      <c r="Q38" s="384"/>
      <c r="R38" s="384"/>
      <c r="S38" s="384"/>
      <c r="T38" s="379">
        <v>121</v>
      </c>
      <c r="U38" s="379">
        <v>106</v>
      </c>
      <c r="V38" s="695"/>
      <c r="W38" s="695"/>
      <c r="X38" s="379">
        <v>86</v>
      </c>
      <c r="Y38" s="379">
        <v>62</v>
      </c>
      <c r="Z38" s="491">
        <f>SUM(D38:Y38)</f>
        <v>375</v>
      </c>
    </row>
    <row r="39" spans="1:26" ht="12.75">
      <c r="A39" s="379">
        <f t="shared" si="0"/>
        <v>35</v>
      </c>
      <c r="B39" s="426" t="s">
        <v>251</v>
      </c>
      <c r="C39" s="426" t="s">
        <v>200</v>
      </c>
      <c r="D39" s="383"/>
      <c r="E39" s="383"/>
      <c r="F39" s="383"/>
      <c r="G39" s="383"/>
      <c r="H39" s="383"/>
      <c r="I39" s="383"/>
      <c r="J39" s="486">
        <v>46</v>
      </c>
      <c r="K39" s="486">
        <v>94</v>
      </c>
      <c r="L39" s="698"/>
      <c r="M39" s="488">
        <v>127</v>
      </c>
      <c r="N39" s="488">
        <v>102</v>
      </c>
      <c r="O39" s="488"/>
      <c r="P39" s="488"/>
      <c r="Q39" s="384"/>
      <c r="R39" s="384"/>
      <c r="S39" s="384"/>
      <c r="T39" s="384"/>
      <c r="U39" s="384"/>
      <c r="V39" s="707"/>
      <c r="W39" s="707"/>
      <c r="X39" s="384"/>
      <c r="Y39" s="384"/>
      <c r="Z39" s="433">
        <f>SUM(D39:X39)</f>
        <v>369</v>
      </c>
    </row>
    <row r="40" spans="1:26" ht="12.75">
      <c r="A40" s="379">
        <f t="shared" si="0"/>
        <v>36</v>
      </c>
      <c r="B40" s="426" t="s">
        <v>69</v>
      </c>
      <c r="C40" s="426" t="s">
        <v>70</v>
      </c>
      <c r="D40" s="383"/>
      <c r="E40" s="383"/>
      <c r="F40" s="383"/>
      <c r="G40" s="383"/>
      <c r="H40" s="383"/>
      <c r="I40" s="383"/>
      <c r="J40" s="383"/>
      <c r="K40" s="383"/>
      <c r="L40" s="700"/>
      <c r="M40" s="488"/>
      <c r="N40" s="488"/>
      <c r="O40" s="488"/>
      <c r="P40" s="488"/>
      <c r="Q40" s="498">
        <v>175</v>
      </c>
      <c r="R40" s="488">
        <v>90</v>
      </c>
      <c r="S40" s="488">
        <v>53</v>
      </c>
      <c r="T40" s="488">
        <v>41</v>
      </c>
      <c r="U40" s="384"/>
      <c r="V40" s="707"/>
      <c r="W40" s="707"/>
      <c r="X40" s="384"/>
      <c r="Y40" s="384"/>
      <c r="Z40" s="433">
        <f>SUM(D40:X40)</f>
        <v>359</v>
      </c>
    </row>
    <row r="41" spans="1:26" ht="12.75">
      <c r="A41" s="379">
        <f t="shared" si="0"/>
        <v>37</v>
      </c>
      <c r="B41" s="426" t="s">
        <v>252</v>
      </c>
      <c r="C41" s="426" t="s">
        <v>30</v>
      </c>
      <c r="D41" s="383"/>
      <c r="E41" s="383"/>
      <c r="F41" s="383"/>
      <c r="G41" s="383"/>
      <c r="H41" s="383"/>
      <c r="I41" s="383"/>
      <c r="J41" s="383"/>
      <c r="K41" s="383"/>
      <c r="L41" s="700"/>
      <c r="M41" s="488">
        <v>66</v>
      </c>
      <c r="N41" s="488">
        <v>62</v>
      </c>
      <c r="O41" s="488">
        <v>48</v>
      </c>
      <c r="P41" s="488">
        <v>15</v>
      </c>
      <c r="Q41" s="488">
        <v>65</v>
      </c>
      <c r="R41" s="488">
        <v>63</v>
      </c>
      <c r="S41" s="488">
        <v>33</v>
      </c>
      <c r="T41" s="488"/>
      <c r="U41" s="384"/>
      <c r="V41" s="707"/>
      <c r="W41" s="707"/>
      <c r="X41" s="384"/>
      <c r="Y41" s="384"/>
      <c r="Z41" s="433">
        <f>SUM(D41:X41)</f>
        <v>352</v>
      </c>
    </row>
    <row r="42" spans="1:26" ht="12.75">
      <c r="A42" s="379">
        <f t="shared" si="0"/>
        <v>38</v>
      </c>
      <c r="B42" s="429" t="s">
        <v>253</v>
      </c>
      <c r="C42" s="429" t="s">
        <v>254</v>
      </c>
      <c r="D42" s="383"/>
      <c r="E42" s="383"/>
      <c r="F42" s="486">
        <v>3</v>
      </c>
      <c r="G42" s="486"/>
      <c r="H42" s="486">
        <v>32</v>
      </c>
      <c r="I42" s="487">
        <v>88</v>
      </c>
      <c r="J42" s="487">
        <v>80</v>
      </c>
      <c r="K42" s="486">
        <v>125</v>
      </c>
      <c r="L42" s="698"/>
      <c r="M42" s="488"/>
      <c r="N42" s="488"/>
      <c r="O42" s="488"/>
      <c r="P42" s="488"/>
      <c r="Q42" s="384"/>
      <c r="R42" s="384"/>
      <c r="S42" s="384"/>
      <c r="T42" s="384"/>
      <c r="U42" s="384"/>
      <c r="V42" s="707"/>
      <c r="W42" s="707"/>
      <c r="X42" s="384"/>
      <c r="Y42" s="384"/>
      <c r="Z42" s="433">
        <f>SUM(D42:X42)</f>
        <v>328</v>
      </c>
    </row>
    <row r="43" spans="1:26" ht="12.75">
      <c r="A43" s="379">
        <f t="shared" si="0"/>
        <v>39</v>
      </c>
      <c r="B43" s="490" t="s">
        <v>86</v>
      </c>
      <c r="C43" s="490" t="s">
        <v>87</v>
      </c>
      <c r="D43" s="383"/>
      <c r="E43" s="383"/>
      <c r="F43" s="383"/>
      <c r="G43" s="383"/>
      <c r="H43" s="383"/>
      <c r="I43" s="383"/>
      <c r="J43" s="383"/>
      <c r="K43" s="383"/>
      <c r="L43" s="700"/>
      <c r="M43" s="384"/>
      <c r="N43" s="384"/>
      <c r="O43" s="384"/>
      <c r="P43" s="384"/>
      <c r="Q43" s="384"/>
      <c r="R43" s="379">
        <v>67</v>
      </c>
      <c r="S43" s="379">
        <v>66</v>
      </c>
      <c r="T43" s="379">
        <v>63</v>
      </c>
      <c r="U43" s="379">
        <v>53</v>
      </c>
      <c r="V43" s="695"/>
      <c r="W43" s="695"/>
      <c r="X43" s="379">
        <v>35</v>
      </c>
      <c r="Y43" s="379">
        <v>42</v>
      </c>
      <c r="Z43" s="491">
        <f>SUM(D43:Y43)</f>
        <v>326</v>
      </c>
    </row>
    <row r="44" spans="1:26" ht="12.75">
      <c r="A44" s="379">
        <f t="shared" si="0"/>
        <v>40</v>
      </c>
      <c r="B44" s="426" t="s">
        <v>255</v>
      </c>
      <c r="C44" s="426" t="s">
        <v>23</v>
      </c>
      <c r="D44" s="486">
        <v>25</v>
      </c>
      <c r="E44" s="486">
        <v>18</v>
      </c>
      <c r="F44" s="486">
        <v>32</v>
      </c>
      <c r="G44" s="486">
        <v>42</v>
      </c>
      <c r="H44" s="486">
        <v>43</v>
      </c>
      <c r="I44" s="486">
        <v>71</v>
      </c>
      <c r="J44" s="486">
        <v>17</v>
      </c>
      <c r="K44" s="486">
        <v>26</v>
      </c>
      <c r="L44" s="698"/>
      <c r="M44" s="488">
        <v>25</v>
      </c>
      <c r="N44" s="488">
        <v>7</v>
      </c>
      <c r="O44" s="488"/>
      <c r="P44" s="488"/>
      <c r="Q44" s="488"/>
      <c r="R44" s="384"/>
      <c r="S44" s="384"/>
      <c r="T44" s="384"/>
      <c r="U44" s="384"/>
      <c r="V44" s="707"/>
      <c r="W44" s="707"/>
      <c r="X44" s="384"/>
      <c r="Y44" s="384"/>
      <c r="Z44" s="433">
        <f>SUM(D44:X44)</f>
        <v>306</v>
      </c>
    </row>
    <row r="45" spans="1:26" ht="12.75">
      <c r="A45" s="379">
        <f t="shared" si="0"/>
        <v>41</v>
      </c>
      <c r="B45" s="490" t="s">
        <v>95</v>
      </c>
      <c r="C45" s="490" t="s">
        <v>118</v>
      </c>
      <c r="D45" s="383"/>
      <c r="E45" s="383"/>
      <c r="F45" s="383"/>
      <c r="G45" s="383"/>
      <c r="H45" s="383"/>
      <c r="I45" s="383"/>
      <c r="J45" s="383"/>
      <c r="K45" s="383"/>
      <c r="L45" s="700"/>
      <c r="M45" s="384"/>
      <c r="N45" s="384"/>
      <c r="O45" s="384"/>
      <c r="P45" s="384"/>
      <c r="Q45" s="384"/>
      <c r="R45" s="384"/>
      <c r="S45" s="379">
        <v>38</v>
      </c>
      <c r="T45" s="379">
        <v>89</v>
      </c>
      <c r="U45" s="379">
        <v>78</v>
      </c>
      <c r="V45" s="695"/>
      <c r="W45" s="695"/>
      <c r="X45" s="379">
        <v>62</v>
      </c>
      <c r="Y45" s="379">
        <v>37</v>
      </c>
      <c r="Z45" s="491">
        <f>SUM(D45:Y45)</f>
        <v>304</v>
      </c>
    </row>
    <row r="46" spans="1:26" ht="12.75">
      <c r="A46" s="379">
        <f t="shared" si="0"/>
        <v>42</v>
      </c>
      <c r="B46" s="426" t="s">
        <v>256</v>
      </c>
      <c r="C46" s="426" t="s">
        <v>257</v>
      </c>
      <c r="D46" s="383"/>
      <c r="E46" s="383"/>
      <c r="F46" s="383"/>
      <c r="G46" s="383"/>
      <c r="H46" s="486">
        <v>3</v>
      </c>
      <c r="I46" s="486">
        <v>42</v>
      </c>
      <c r="J46" s="486">
        <v>37</v>
      </c>
      <c r="K46" s="486">
        <v>48</v>
      </c>
      <c r="L46" s="698"/>
      <c r="M46" s="488">
        <v>41</v>
      </c>
      <c r="N46" s="488">
        <v>47</v>
      </c>
      <c r="O46" s="488">
        <v>39</v>
      </c>
      <c r="P46" s="488">
        <v>21</v>
      </c>
      <c r="Q46" s="488">
        <v>5</v>
      </c>
      <c r="R46" s="384"/>
      <c r="S46" s="384"/>
      <c r="T46" s="384"/>
      <c r="U46" s="384"/>
      <c r="V46" s="707"/>
      <c r="W46" s="707"/>
      <c r="X46" s="384"/>
      <c r="Y46" s="384"/>
      <c r="Z46" s="433">
        <f>SUM(D46:X46)</f>
        <v>283</v>
      </c>
    </row>
    <row r="47" spans="1:26" ht="12.75">
      <c r="A47" s="379">
        <f t="shared" si="0"/>
        <v>43</v>
      </c>
      <c r="B47" s="428" t="s">
        <v>28</v>
      </c>
      <c r="C47" s="428" t="s">
        <v>29</v>
      </c>
      <c r="D47" s="486">
        <v>25</v>
      </c>
      <c r="E47" s="486">
        <v>20</v>
      </c>
      <c r="F47" s="486">
        <v>26</v>
      </c>
      <c r="G47" s="486"/>
      <c r="H47" s="486"/>
      <c r="I47" s="486"/>
      <c r="J47" s="486"/>
      <c r="K47" s="486"/>
      <c r="L47" s="698"/>
      <c r="M47" s="488">
        <v>20</v>
      </c>
      <c r="N47" s="488">
        <v>3</v>
      </c>
      <c r="O47" s="488">
        <v>49</v>
      </c>
      <c r="P47" s="488">
        <v>2</v>
      </c>
      <c r="Q47" s="488">
        <v>43</v>
      </c>
      <c r="R47" s="488">
        <v>38</v>
      </c>
      <c r="S47" s="488">
        <v>28</v>
      </c>
      <c r="T47" s="488">
        <v>0</v>
      </c>
      <c r="U47" s="488"/>
      <c r="V47" s="707"/>
      <c r="W47" s="707"/>
      <c r="X47" s="384"/>
      <c r="Y47" s="384"/>
      <c r="Z47" s="433">
        <f>SUM(D47:X47)</f>
        <v>254</v>
      </c>
    </row>
    <row r="48" spans="1:26" ht="12.75">
      <c r="A48" s="379">
        <f t="shared" si="0"/>
        <v>44</v>
      </c>
      <c r="B48" s="426" t="s">
        <v>53</v>
      </c>
      <c r="C48" s="426" t="s">
        <v>54</v>
      </c>
      <c r="D48" s="486">
        <v>33</v>
      </c>
      <c r="E48" s="486">
        <v>31</v>
      </c>
      <c r="F48" s="486">
        <v>15</v>
      </c>
      <c r="G48" s="486">
        <v>58</v>
      </c>
      <c r="H48" s="486">
        <v>8</v>
      </c>
      <c r="I48" s="486">
        <v>40</v>
      </c>
      <c r="J48" s="486">
        <v>9</v>
      </c>
      <c r="K48" s="486">
        <v>3</v>
      </c>
      <c r="L48" s="698"/>
      <c r="M48" s="488"/>
      <c r="N48" s="488"/>
      <c r="O48" s="488">
        <v>30</v>
      </c>
      <c r="P48" s="488">
        <v>3</v>
      </c>
      <c r="Q48" s="488">
        <v>0</v>
      </c>
      <c r="R48" s="488">
        <v>3</v>
      </c>
      <c r="S48" s="488">
        <v>3</v>
      </c>
      <c r="T48" s="488">
        <v>0</v>
      </c>
      <c r="U48" s="488"/>
      <c r="V48" s="707"/>
      <c r="W48" s="707"/>
      <c r="X48" s="384"/>
      <c r="Y48" s="384"/>
      <c r="Z48" s="433">
        <f>SUM(D48:X48)</f>
        <v>236</v>
      </c>
    </row>
    <row r="49" spans="1:26" ht="12.75">
      <c r="A49" s="379">
        <f t="shared" si="0"/>
        <v>45</v>
      </c>
      <c r="B49" s="490" t="s">
        <v>92</v>
      </c>
      <c r="C49" s="490" t="s">
        <v>93</v>
      </c>
      <c r="D49" s="383"/>
      <c r="E49" s="383"/>
      <c r="F49" s="383"/>
      <c r="G49" s="383"/>
      <c r="H49" s="383"/>
      <c r="I49" s="383"/>
      <c r="J49" s="383"/>
      <c r="K49" s="383"/>
      <c r="L49" s="700"/>
      <c r="M49" s="384"/>
      <c r="N49" s="384"/>
      <c r="O49" s="384"/>
      <c r="P49" s="384"/>
      <c r="Q49" s="384"/>
      <c r="R49" s="379">
        <v>41</v>
      </c>
      <c r="S49" s="379">
        <v>38</v>
      </c>
      <c r="T49" s="379">
        <v>47</v>
      </c>
      <c r="U49" s="379">
        <v>38</v>
      </c>
      <c r="V49" s="695"/>
      <c r="W49" s="695"/>
      <c r="X49" s="379">
        <v>33</v>
      </c>
      <c r="Y49" s="379">
        <v>31</v>
      </c>
      <c r="Z49" s="491">
        <f>SUM(D49:Y49)</f>
        <v>228</v>
      </c>
    </row>
    <row r="50" spans="1:26" ht="12.75">
      <c r="A50" s="379">
        <f t="shared" si="0"/>
        <v>46</v>
      </c>
      <c r="B50" s="495" t="s">
        <v>55</v>
      </c>
      <c r="C50" s="495" t="s">
        <v>183</v>
      </c>
      <c r="D50" s="383"/>
      <c r="E50" s="383"/>
      <c r="F50" s="383"/>
      <c r="G50" s="383"/>
      <c r="H50" s="383"/>
      <c r="I50" s="383"/>
      <c r="J50" s="383"/>
      <c r="K50" s="383"/>
      <c r="L50" s="700"/>
      <c r="M50" s="384"/>
      <c r="N50" s="384"/>
      <c r="O50" s="384"/>
      <c r="P50" s="384"/>
      <c r="Q50" s="384"/>
      <c r="R50" s="384"/>
      <c r="S50" s="379"/>
      <c r="T50" s="379"/>
      <c r="U50" s="379"/>
      <c r="V50" s="695"/>
      <c r="W50" s="695"/>
      <c r="X50" s="535">
        <v>124</v>
      </c>
      <c r="Y50" s="615">
        <v>83</v>
      </c>
      <c r="Z50" s="491">
        <f>SUM(D50:Y50)</f>
        <v>207</v>
      </c>
    </row>
    <row r="51" spans="1:26" ht="12.75">
      <c r="A51" s="379">
        <f t="shared" si="0"/>
        <v>47</v>
      </c>
      <c r="B51" s="426" t="s">
        <v>58</v>
      </c>
      <c r="C51" s="426" t="s">
        <v>59</v>
      </c>
      <c r="D51" s="486"/>
      <c r="E51" s="486"/>
      <c r="F51" s="486"/>
      <c r="G51" s="486"/>
      <c r="H51" s="486"/>
      <c r="I51" s="486"/>
      <c r="J51" s="486"/>
      <c r="K51" s="486"/>
      <c r="L51" s="698"/>
      <c r="M51" s="488"/>
      <c r="N51" s="488"/>
      <c r="O51" s="488"/>
      <c r="P51" s="488">
        <v>39</v>
      </c>
      <c r="Q51" s="488">
        <v>45</v>
      </c>
      <c r="R51" s="488">
        <v>36</v>
      </c>
      <c r="S51" s="488">
        <v>16</v>
      </c>
      <c r="T51" s="488">
        <v>46</v>
      </c>
      <c r="U51" s="488">
        <v>21</v>
      </c>
      <c r="V51" s="707"/>
      <c r="W51" s="707"/>
      <c r="X51" s="384"/>
      <c r="Y51" s="384"/>
      <c r="Z51" s="433">
        <f>SUM(D51:X51)</f>
        <v>203</v>
      </c>
    </row>
    <row r="52" spans="1:26" ht="12.75">
      <c r="A52" s="379">
        <f t="shared" si="0"/>
        <v>48</v>
      </c>
      <c r="B52" s="490" t="s">
        <v>2</v>
      </c>
      <c r="C52" s="490" t="s">
        <v>181</v>
      </c>
      <c r="D52" s="383"/>
      <c r="E52" s="383"/>
      <c r="F52" s="383"/>
      <c r="G52" s="383"/>
      <c r="H52" s="383"/>
      <c r="I52" s="383"/>
      <c r="J52" s="383"/>
      <c r="K52" s="383"/>
      <c r="L52" s="700"/>
      <c r="M52" s="384"/>
      <c r="N52" s="384"/>
      <c r="O52" s="384"/>
      <c r="P52" s="384"/>
      <c r="Q52" s="384"/>
      <c r="R52" s="384"/>
      <c r="S52" s="379"/>
      <c r="T52" s="379"/>
      <c r="U52" s="379"/>
      <c r="V52" s="695"/>
      <c r="W52" s="695"/>
      <c r="X52" s="379">
        <v>117</v>
      </c>
      <c r="Y52" s="379">
        <v>83</v>
      </c>
      <c r="Z52" s="491">
        <f>SUM(D52:Y52)</f>
        <v>200</v>
      </c>
    </row>
    <row r="53" spans="1:26" ht="12.75">
      <c r="A53" s="379">
        <f t="shared" si="0"/>
        <v>49</v>
      </c>
      <c r="B53" s="426" t="s">
        <v>258</v>
      </c>
      <c r="C53" s="426" t="s">
        <v>200</v>
      </c>
      <c r="D53" s="486">
        <v>39</v>
      </c>
      <c r="E53" s="486">
        <v>29</v>
      </c>
      <c r="F53" s="486">
        <v>49</v>
      </c>
      <c r="G53" s="486">
        <v>53</v>
      </c>
      <c r="H53" s="486">
        <v>19</v>
      </c>
      <c r="I53" s="486"/>
      <c r="J53" s="486"/>
      <c r="K53" s="486"/>
      <c r="L53" s="698"/>
      <c r="M53" s="488"/>
      <c r="N53" s="488"/>
      <c r="O53" s="488"/>
      <c r="P53" s="488"/>
      <c r="Q53" s="488"/>
      <c r="R53" s="488"/>
      <c r="S53" s="488"/>
      <c r="T53" s="488"/>
      <c r="U53" s="488"/>
      <c r="V53" s="707"/>
      <c r="W53" s="707"/>
      <c r="X53" s="384"/>
      <c r="Y53" s="384"/>
      <c r="Z53" s="433">
        <f>SUM(D53:X53)</f>
        <v>189</v>
      </c>
    </row>
    <row r="54" spans="1:26" ht="12.75">
      <c r="A54" s="379">
        <f t="shared" si="0"/>
        <v>50</v>
      </c>
      <c r="B54" s="426" t="s">
        <v>71</v>
      </c>
      <c r="C54" s="426" t="s">
        <v>72</v>
      </c>
      <c r="D54" s="486"/>
      <c r="E54" s="486"/>
      <c r="F54" s="486"/>
      <c r="G54" s="486"/>
      <c r="H54" s="486"/>
      <c r="I54" s="486"/>
      <c r="J54" s="486"/>
      <c r="K54" s="486"/>
      <c r="L54" s="698"/>
      <c r="M54" s="488"/>
      <c r="N54" s="488"/>
      <c r="O54" s="488"/>
      <c r="P54" s="488"/>
      <c r="Q54" s="488">
        <v>54</v>
      </c>
      <c r="R54" s="488">
        <v>50</v>
      </c>
      <c r="S54" s="488">
        <v>44</v>
      </c>
      <c r="T54" s="488">
        <v>35</v>
      </c>
      <c r="U54" s="488"/>
      <c r="V54" s="707"/>
      <c r="W54" s="707"/>
      <c r="X54" s="384"/>
      <c r="Y54" s="384"/>
      <c r="Z54" s="433">
        <f>SUM(D54:X54)</f>
        <v>183</v>
      </c>
    </row>
    <row r="55" spans="1:26" ht="12.75">
      <c r="A55" s="379">
        <f t="shared" si="0"/>
        <v>51</v>
      </c>
      <c r="B55" s="493" t="s">
        <v>135</v>
      </c>
      <c r="C55" s="494" t="s">
        <v>136</v>
      </c>
      <c r="D55" s="383"/>
      <c r="E55" s="383"/>
      <c r="F55" s="383"/>
      <c r="G55" s="383"/>
      <c r="H55" s="383"/>
      <c r="I55" s="383"/>
      <c r="J55" s="383"/>
      <c r="K55" s="383"/>
      <c r="L55" s="700"/>
      <c r="M55" s="384"/>
      <c r="N55" s="384"/>
      <c r="O55" s="384"/>
      <c r="P55" s="384"/>
      <c r="Q55" s="384"/>
      <c r="R55" s="384"/>
      <c r="S55" s="384"/>
      <c r="T55" s="379">
        <v>53</v>
      </c>
      <c r="U55" s="379">
        <v>81</v>
      </c>
      <c r="V55" s="695"/>
      <c r="W55" s="695"/>
      <c r="X55" s="379">
        <v>27</v>
      </c>
      <c r="Y55" s="379">
        <v>10</v>
      </c>
      <c r="Z55" s="491">
        <f>SUM(D55:Y55)</f>
        <v>171</v>
      </c>
    </row>
    <row r="56" spans="1:26" ht="12.75">
      <c r="A56" s="379">
        <f t="shared" si="0"/>
        <v>52</v>
      </c>
      <c r="B56" s="426" t="s">
        <v>28</v>
      </c>
      <c r="C56" s="426" t="s">
        <v>107</v>
      </c>
      <c r="D56" s="486"/>
      <c r="E56" s="486"/>
      <c r="F56" s="486"/>
      <c r="G56" s="486"/>
      <c r="H56" s="486"/>
      <c r="I56" s="486"/>
      <c r="J56" s="486"/>
      <c r="K56" s="486"/>
      <c r="L56" s="698"/>
      <c r="M56" s="488"/>
      <c r="N56" s="488"/>
      <c r="O56" s="488"/>
      <c r="P56" s="488"/>
      <c r="Q56" s="488"/>
      <c r="R56" s="488"/>
      <c r="S56" s="488">
        <v>53</v>
      </c>
      <c r="T56" s="488">
        <v>67</v>
      </c>
      <c r="U56" s="488">
        <v>49</v>
      </c>
      <c r="V56" s="707"/>
      <c r="W56" s="707"/>
      <c r="X56" s="384"/>
      <c r="Y56" s="384"/>
      <c r="Z56" s="433">
        <f>SUM(D56:X56)</f>
        <v>169</v>
      </c>
    </row>
    <row r="57" spans="1:26" ht="12.75">
      <c r="A57" s="379">
        <f t="shared" si="0"/>
        <v>53</v>
      </c>
      <c r="B57" s="426" t="s">
        <v>259</v>
      </c>
      <c r="C57" s="426" t="s">
        <v>361</v>
      </c>
      <c r="D57" s="486"/>
      <c r="E57" s="486"/>
      <c r="F57" s="486"/>
      <c r="G57" s="486"/>
      <c r="H57" s="486"/>
      <c r="I57" s="486"/>
      <c r="J57" s="486"/>
      <c r="K57" s="486">
        <v>72</v>
      </c>
      <c r="L57" s="698"/>
      <c r="M57" s="488">
        <v>35</v>
      </c>
      <c r="N57" s="488">
        <v>25</v>
      </c>
      <c r="O57" s="488">
        <v>17</v>
      </c>
      <c r="P57" s="488">
        <v>20</v>
      </c>
      <c r="Q57" s="488"/>
      <c r="R57" s="488"/>
      <c r="S57" s="488"/>
      <c r="T57" s="488"/>
      <c r="U57" s="488"/>
      <c r="V57" s="707"/>
      <c r="W57" s="707"/>
      <c r="X57" s="384"/>
      <c r="Y57" s="384"/>
      <c r="Z57" s="433">
        <f>SUM(D57:X57)</f>
        <v>169</v>
      </c>
    </row>
    <row r="58" spans="1:26" ht="12.75">
      <c r="A58" s="379">
        <f t="shared" si="0"/>
        <v>54</v>
      </c>
      <c r="B58" s="490" t="s">
        <v>119</v>
      </c>
      <c r="C58" s="490" t="s">
        <v>14</v>
      </c>
      <c r="D58" s="383"/>
      <c r="E58" s="383"/>
      <c r="F58" s="383"/>
      <c r="G58" s="383"/>
      <c r="H58" s="383"/>
      <c r="I58" s="383"/>
      <c r="J58" s="383"/>
      <c r="K58" s="383"/>
      <c r="L58" s="700"/>
      <c r="M58" s="384"/>
      <c r="N58" s="384"/>
      <c r="O58" s="384"/>
      <c r="P58" s="384"/>
      <c r="Q58" s="384"/>
      <c r="R58" s="384"/>
      <c r="S58" s="384"/>
      <c r="T58" s="379">
        <v>57</v>
      </c>
      <c r="U58" s="379">
        <v>48</v>
      </c>
      <c r="V58" s="695"/>
      <c r="W58" s="695"/>
      <c r="X58" s="379">
        <v>26</v>
      </c>
      <c r="Y58" s="379">
        <v>35</v>
      </c>
      <c r="Z58" s="491">
        <f>SUM(D58:Y58)</f>
        <v>166</v>
      </c>
    </row>
    <row r="59" spans="1:26" ht="12.75">
      <c r="A59" s="379">
        <f t="shared" si="0"/>
        <v>55</v>
      </c>
      <c r="B59" s="426" t="s">
        <v>261</v>
      </c>
      <c r="C59" s="426" t="s">
        <v>262</v>
      </c>
      <c r="D59" s="486">
        <v>31</v>
      </c>
      <c r="E59" s="486">
        <v>20</v>
      </c>
      <c r="F59" s="486">
        <v>17</v>
      </c>
      <c r="G59" s="486">
        <v>8</v>
      </c>
      <c r="H59" s="486">
        <v>21</v>
      </c>
      <c r="I59" s="486">
        <v>21</v>
      </c>
      <c r="J59" s="486">
        <v>30</v>
      </c>
      <c r="K59" s="486">
        <v>17</v>
      </c>
      <c r="L59" s="698"/>
      <c r="M59" s="488"/>
      <c r="N59" s="488"/>
      <c r="O59" s="488"/>
      <c r="P59" s="488"/>
      <c r="Q59" s="488"/>
      <c r="R59" s="488"/>
      <c r="S59" s="488"/>
      <c r="T59" s="488"/>
      <c r="U59" s="488"/>
      <c r="V59" s="707"/>
      <c r="W59" s="707"/>
      <c r="X59" s="384"/>
      <c r="Y59" s="384"/>
      <c r="Z59" s="433">
        <f aca="true" t="shared" si="2" ref="Z59:Z67">SUM(D59:X59)</f>
        <v>165</v>
      </c>
    </row>
    <row r="60" spans="1:26" ht="12.75">
      <c r="A60" s="379">
        <f t="shared" si="0"/>
        <v>56</v>
      </c>
      <c r="B60" s="426" t="s">
        <v>42</v>
      </c>
      <c r="C60" s="426" t="s">
        <v>41</v>
      </c>
      <c r="D60" s="486"/>
      <c r="E60" s="486"/>
      <c r="F60" s="486"/>
      <c r="G60" s="486"/>
      <c r="H60" s="486"/>
      <c r="I60" s="486">
        <v>40</v>
      </c>
      <c r="J60" s="486">
        <v>41</v>
      </c>
      <c r="K60" s="486">
        <v>18</v>
      </c>
      <c r="L60" s="698"/>
      <c r="M60" s="488"/>
      <c r="N60" s="488">
        <v>15</v>
      </c>
      <c r="O60" s="488">
        <v>12</v>
      </c>
      <c r="P60" s="488">
        <v>12</v>
      </c>
      <c r="Q60" s="488">
        <v>13</v>
      </c>
      <c r="R60" s="488">
        <v>8</v>
      </c>
      <c r="S60" s="488">
        <v>3</v>
      </c>
      <c r="T60" s="488">
        <v>3</v>
      </c>
      <c r="U60" s="488"/>
      <c r="V60" s="707"/>
      <c r="W60" s="707"/>
      <c r="X60" s="384"/>
      <c r="Y60" s="384"/>
      <c r="Z60" s="433">
        <f t="shared" si="2"/>
        <v>165</v>
      </c>
    </row>
    <row r="61" spans="1:26" ht="12.75">
      <c r="A61" s="379">
        <f t="shared" si="0"/>
        <v>57</v>
      </c>
      <c r="B61" s="426" t="s">
        <v>263</v>
      </c>
      <c r="C61" s="426" t="s">
        <v>264</v>
      </c>
      <c r="D61" s="486"/>
      <c r="E61" s="486"/>
      <c r="F61" s="486"/>
      <c r="G61" s="486"/>
      <c r="H61" s="486"/>
      <c r="I61" s="486"/>
      <c r="J61" s="486"/>
      <c r="K61" s="486">
        <v>43</v>
      </c>
      <c r="L61" s="698"/>
      <c r="M61" s="488">
        <v>32</v>
      </c>
      <c r="N61" s="488">
        <v>44</v>
      </c>
      <c r="O61" s="488">
        <v>22</v>
      </c>
      <c r="P61" s="488">
        <v>18</v>
      </c>
      <c r="Q61" s="488">
        <v>5</v>
      </c>
      <c r="R61" s="488"/>
      <c r="S61" s="488"/>
      <c r="T61" s="488"/>
      <c r="U61" s="488"/>
      <c r="V61" s="707"/>
      <c r="W61" s="707"/>
      <c r="X61" s="384"/>
      <c r="Y61" s="384"/>
      <c r="Z61" s="433">
        <f t="shared" si="2"/>
        <v>164</v>
      </c>
    </row>
    <row r="62" spans="1:26" ht="12.75">
      <c r="A62" s="379">
        <f t="shared" si="0"/>
        <v>58</v>
      </c>
      <c r="B62" s="426" t="s">
        <v>265</v>
      </c>
      <c r="C62" s="426" t="s">
        <v>266</v>
      </c>
      <c r="D62" s="486">
        <v>63</v>
      </c>
      <c r="E62" s="486">
        <v>49</v>
      </c>
      <c r="F62" s="486">
        <v>31</v>
      </c>
      <c r="G62" s="486">
        <v>5</v>
      </c>
      <c r="H62" s="486"/>
      <c r="I62" s="486"/>
      <c r="J62" s="486"/>
      <c r="K62" s="486"/>
      <c r="L62" s="698"/>
      <c r="M62" s="488"/>
      <c r="N62" s="488"/>
      <c r="O62" s="488"/>
      <c r="P62" s="488"/>
      <c r="Q62" s="488"/>
      <c r="R62" s="488"/>
      <c r="S62" s="488"/>
      <c r="T62" s="384"/>
      <c r="U62" s="384"/>
      <c r="V62" s="707"/>
      <c r="W62" s="707"/>
      <c r="X62" s="384"/>
      <c r="Y62" s="384"/>
      <c r="Z62" s="433">
        <f t="shared" si="2"/>
        <v>148</v>
      </c>
    </row>
    <row r="63" spans="1:26" ht="12.75">
      <c r="A63" s="379">
        <f t="shared" si="0"/>
        <v>59</v>
      </c>
      <c r="B63" s="429" t="s">
        <v>267</v>
      </c>
      <c r="C63" s="429" t="s">
        <v>268</v>
      </c>
      <c r="D63" s="486"/>
      <c r="E63" s="486">
        <v>0</v>
      </c>
      <c r="F63" s="486">
        <v>30</v>
      </c>
      <c r="G63" s="486">
        <v>67</v>
      </c>
      <c r="H63" s="486">
        <v>20</v>
      </c>
      <c r="I63" s="486">
        <v>28</v>
      </c>
      <c r="J63" s="486"/>
      <c r="K63" s="486"/>
      <c r="L63" s="698"/>
      <c r="M63" s="488"/>
      <c r="N63" s="488"/>
      <c r="O63" s="488"/>
      <c r="P63" s="488"/>
      <c r="Q63" s="488"/>
      <c r="R63" s="488"/>
      <c r="S63" s="488"/>
      <c r="T63" s="384"/>
      <c r="U63" s="384"/>
      <c r="V63" s="707"/>
      <c r="W63" s="707"/>
      <c r="X63" s="384"/>
      <c r="Y63" s="384"/>
      <c r="Z63" s="433">
        <f t="shared" si="2"/>
        <v>145</v>
      </c>
    </row>
    <row r="64" spans="1:26" ht="12.75">
      <c r="A64" s="379">
        <f t="shared" si="0"/>
        <v>60</v>
      </c>
      <c r="B64" s="429" t="s">
        <v>269</v>
      </c>
      <c r="C64" s="429" t="s">
        <v>16</v>
      </c>
      <c r="D64" s="486"/>
      <c r="E64" s="486">
        <v>0</v>
      </c>
      <c r="F64" s="486">
        <v>45</v>
      </c>
      <c r="G64" s="486">
        <v>26</v>
      </c>
      <c r="H64" s="486">
        <v>23</v>
      </c>
      <c r="I64" s="486">
        <v>37</v>
      </c>
      <c r="J64" s="486">
        <v>14</v>
      </c>
      <c r="K64" s="486"/>
      <c r="L64" s="698"/>
      <c r="M64" s="488"/>
      <c r="N64" s="488"/>
      <c r="O64" s="488"/>
      <c r="P64" s="488"/>
      <c r="Q64" s="488"/>
      <c r="R64" s="488"/>
      <c r="S64" s="488"/>
      <c r="T64" s="384"/>
      <c r="U64" s="384"/>
      <c r="V64" s="707"/>
      <c r="W64" s="707"/>
      <c r="X64" s="384"/>
      <c r="Y64" s="384"/>
      <c r="Z64" s="433">
        <f t="shared" si="2"/>
        <v>145</v>
      </c>
    </row>
    <row r="65" spans="1:26" ht="12.75">
      <c r="A65" s="379">
        <f t="shared" si="0"/>
        <v>61</v>
      </c>
      <c r="B65" s="426" t="s">
        <v>270</v>
      </c>
      <c r="C65" s="426" t="s">
        <v>91</v>
      </c>
      <c r="D65" s="486">
        <v>61</v>
      </c>
      <c r="E65" s="486">
        <v>49</v>
      </c>
      <c r="F65" s="486">
        <v>30</v>
      </c>
      <c r="G65" s="486"/>
      <c r="H65" s="486"/>
      <c r="I65" s="486"/>
      <c r="J65" s="486"/>
      <c r="K65" s="486"/>
      <c r="L65" s="698"/>
      <c r="M65" s="488"/>
      <c r="N65" s="488"/>
      <c r="O65" s="488"/>
      <c r="P65" s="488"/>
      <c r="Q65" s="488"/>
      <c r="R65" s="488"/>
      <c r="S65" s="488"/>
      <c r="T65" s="384"/>
      <c r="U65" s="384"/>
      <c r="V65" s="707"/>
      <c r="W65" s="707"/>
      <c r="X65" s="384"/>
      <c r="Y65" s="384"/>
      <c r="Z65" s="433">
        <f t="shared" si="2"/>
        <v>140</v>
      </c>
    </row>
    <row r="66" spans="1:26" ht="12.75">
      <c r="A66" s="379">
        <f t="shared" si="0"/>
        <v>62</v>
      </c>
      <c r="B66" s="426" t="s">
        <v>203</v>
      </c>
      <c r="C66" s="426" t="s">
        <v>14</v>
      </c>
      <c r="D66" s="486"/>
      <c r="E66" s="486"/>
      <c r="F66" s="486"/>
      <c r="G66" s="486"/>
      <c r="H66" s="486"/>
      <c r="I66" s="486">
        <v>56</v>
      </c>
      <c r="J66" s="486">
        <v>45</v>
      </c>
      <c r="K66" s="486">
        <v>35</v>
      </c>
      <c r="L66" s="698"/>
      <c r="M66" s="488"/>
      <c r="N66" s="488"/>
      <c r="O66" s="488"/>
      <c r="P66" s="488"/>
      <c r="Q66" s="488"/>
      <c r="R66" s="488"/>
      <c r="S66" s="488"/>
      <c r="T66" s="384"/>
      <c r="U66" s="384"/>
      <c r="V66" s="707"/>
      <c r="W66" s="707"/>
      <c r="X66" s="384"/>
      <c r="Y66" s="384"/>
      <c r="Z66" s="433">
        <f t="shared" si="2"/>
        <v>136</v>
      </c>
    </row>
    <row r="67" spans="1:26" ht="12.75">
      <c r="A67" s="379">
        <f t="shared" si="0"/>
        <v>63</v>
      </c>
      <c r="B67" s="426" t="s">
        <v>271</v>
      </c>
      <c r="C67" s="426" t="s">
        <v>272</v>
      </c>
      <c r="D67" s="486"/>
      <c r="E67" s="486"/>
      <c r="F67" s="486"/>
      <c r="G67" s="486"/>
      <c r="H67" s="486"/>
      <c r="I67" s="486"/>
      <c r="J67" s="486"/>
      <c r="K67" s="486"/>
      <c r="L67" s="698"/>
      <c r="M67" s="488"/>
      <c r="N67" s="488"/>
      <c r="O67" s="488">
        <v>42</v>
      </c>
      <c r="P67" s="488">
        <v>60</v>
      </c>
      <c r="Q67" s="488">
        <v>33</v>
      </c>
      <c r="R67" s="488"/>
      <c r="S67" s="488"/>
      <c r="T67" s="384"/>
      <c r="U67" s="384"/>
      <c r="V67" s="707"/>
      <c r="W67" s="707"/>
      <c r="X67" s="384"/>
      <c r="Y67" s="384"/>
      <c r="Z67" s="433">
        <f t="shared" si="2"/>
        <v>135</v>
      </c>
    </row>
    <row r="68" spans="1:26" ht="12.75">
      <c r="A68" s="379">
        <f t="shared" si="0"/>
        <v>64</v>
      </c>
      <c r="B68" s="490" t="s">
        <v>37</v>
      </c>
      <c r="C68" s="490" t="s">
        <v>120</v>
      </c>
      <c r="D68" s="383"/>
      <c r="E68" s="383"/>
      <c r="F68" s="383"/>
      <c r="G68" s="383"/>
      <c r="H68" s="383"/>
      <c r="I68" s="383"/>
      <c r="J68" s="383"/>
      <c r="K68" s="383"/>
      <c r="L68" s="700"/>
      <c r="M68" s="384"/>
      <c r="N68" s="384"/>
      <c r="O68" s="384"/>
      <c r="P68" s="384"/>
      <c r="Q68" s="384"/>
      <c r="R68" s="384"/>
      <c r="S68" s="379"/>
      <c r="T68" s="379">
        <v>41</v>
      </c>
      <c r="U68" s="379">
        <v>10</v>
      </c>
      <c r="V68" s="695"/>
      <c r="W68" s="695"/>
      <c r="X68" s="379">
        <v>57</v>
      </c>
      <c r="Y68" s="379">
        <v>27</v>
      </c>
      <c r="Z68" s="491">
        <f>SUM(D68:Y68)</f>
        <v>135</v>
      </c>
    </row>
    <row r="69" spans="1:26" ht="12.75">
      <c r="A69" s="379">
        <f t="shared" si="0"/>
        <v>65</v>
      </c>
      <c r="B69" s="426" t="s">
        <v>103</v>
      </c>
      <c r="C69" s="426" t="s">
        <v>102</v>
      </c>
      <c r="D69" s="486"/>
      <c r="E69" s="486"/>
      <c r="F69" s="486"/>
      <c r="G69" s="486"/>
      <c r="H69" s="486"/>
      <c r="I69" s="486"/>
      <c r="J69" s="486"/>
      <c r="K69" s="486"/>
      <c r="L69" s="698"/>
      <c r="M69" s="488"/>
      <c r="N69" s="488"/>
      <c r="O69" s="488"/>
      <c r="P69" s="488"/>
      <c r="Q69" s="488"/>
      <c r="R69" s="488">
        <v>30</v>
      </c>
      <c r="S69" s="488">
        <v>30</v>
      </c>
      <c r="T69" s="488">
        <v>40</v>
      </c>
      <c r="U69" s="488">
        <v>30</v>
      </c>
      <c r="V69" s="707"/>
      <c r="W69" s="707"/>
      <c r="X69" s="384"/>
      <c r="Y69" s="384"/>
      <c r="Z69" s="433">
        <f aca="true" t="shared" si="3" ref="Z69:Z74">SUM(D69:X69)</f>
        <v>130</v>
      </c>
    </row>
    <row r="70" spans="1:26" ht="12.75">
      <c r="A70" s="379">
        <f aca="true" t="shared" si="4" ref="A70:A112">A69+1</f>
        <v>66</v>
      </c>
      <c r="B70" s="426" t="s">
        <v>37</v>
      </c>
      <c r="C70" s="426" t="s">
        <v>96</v>
      </c>
      <c r="D70" s="486"/>
      <c r="E70" s="486"/>
      <c r="F70" s="486"/>
      <c r="G70" s="486"/>
      <c r="H70" s="486"/>
      <c r="I70" s="486"/>
      <c r="J70" s="486"/>
      <c r="K70" s="486"/>
      <c r="L70" s="698"/>
      <c r="M70" s="488"/>
      <c r="N70" s="488"/>
      <c r="O70" s="488"/>
      <c r="P70" s="488"/>
      <c r="Q70" s="488"/>
      <c r="R70" s="488">
        <v>40</v>
      </c>
      <c r="S70" s="488">
        <v>43</v>
      </c>
      <c r="T70" s="488">
        <v>32</v>
      </c>
      <c r="U70" s="488">
        <v>15</v>
      </c>
      <c r="V70" s="707"/>
      <c r="W70" s="707"/>
      <c r="X70" s="384"/>
      <c r="Y70" s="384"/>
      <c r="Z70" s="433">
        <f t="shared" si="3"/>
        <v>130</v>
      </c>
    </row>
    <row r="71" spans="1:26" ht="12.75">
      <c r="A71" s="379">
        <f t="shared" si="4"/>
        <v>67</v>
      </c>
      <c r="B71" s="426" t="s">
        <v>273</v>
      </c>
      <c r="C71" s="426" t="s">
        <v>0</v>
      </c>
      <c r="D71" s="486">
        <v>39</v>
      </c>
      <c r="E71" s="486">
        <v>26</v>
      </c>
      <c r="F71" s="486">
        <v>39</v>
      </c>
      <c r="G71" s="486">
        <v>20</v>
      </c>
      <c r="H71" s="486">
        <v>5</v>
      </c>
      <c r="I71" s="486">
        <v>0</v>
      </c>
      <c r="J71" s="486"/>
      <c r="K71" s="486"/>
      <c r="L71" s="698"/>
      <c r="M71" s="488"/>
      <c r="N71" s="488"/>
      <c r="O71" s="488"/>
      <c r="P71" s="488"/>
      <c r="Q71" s="488"/>
      <c r="R71" s="488"/>
      <c r="S71" s="488"/>
      <c r="T71" s="488"/>
      <c r="U71" s="488"/>
      <c r="V71" s="707"/>
      <c r="W71" s="707"/>
      <c r="X71" s="384"/>
      <c r="Y71" s="384"/>
      <c r="Z71" s="433">
        <f t="shared" si="3"/>
        <v>129</v>
      </c>
    </row>
    <row r="72" spans="1:26" ht="12.75">
      <c r="A72" s="379">
        <f t="shared" si="4"/>
        <v>68</v>
      </c>
      <c r="B72" s="426" t="s">
        <v>274</v>
      </c>
      <c r="C72" s="426" t="s">
        <v>275</v>
      </c>
      <c r="D72" s="486"/>
      <c r="E72" s="486"/>
      <c r="F72" s="486"/>
      <c r="G72" s="486"/>
      <c r="H72" s="486">
        <v>9</v>
      </c>
      <c r="I72" s="486">
        <v>57</v>
      </c>
      <c r="J72" s="486">
        <v>61</v>
      </c>
      <c r="K72" s="486"/>
      <c r="L72" s="698"/>
      <c r="M72" s="488"/>
      <c r="N72" s="488"/>
      <c r="O72" s="488"/>
      <c r="P72" s="488"/>
      <c r="Q72" s="488"/>
      <c r="R72" s="488"/>
      <c r="S72" s="488"/>
      <c r="T72" s="488"/>
      <c r="U72" s="488"/>
      <c r="V72" s="707"/>
      <c r="W72" s="707"/>
      <c r="X72" s="384"/>
      <c r="Y72" s="384"/>
      <c r="Z72" s="433">
        <f t="shared" si="3"/>
        <v>127</v>
      </c>
    </row>
    <row r="73" spans="1:26" ht="12.75">
      <c r="A73" s="379">
        <f t="shared" si="4"/>
        <v>69</v>
      </c>
      <c r="B73" s="426" t="s">
        <v>39</v>
      </c>
      <c r="C73" s="426" t="s">
        <v>40</v>
      </c>
      <c r="D73" s="486"/>
      <c r="E73" s="486"/>
      <c r="F73" s="486"/>
      <c r="G73" s="486"/>
      <c r="H73" s="486"/>
      <c r="I73" s="486"/>
      <c r="J73" s="486"/>
      <c r="K73" s="486"/>
      <c r="L73" s="698"/>
      <c r="M73" s="488"/>
      <c r="N73" s="488">
        <v>13</v>
      </c>
      <c r="O73" s="488">
        <v>15</v>
      </c>
      <c r="P73" s="488">
        <v>24</v>
      </c>
      <c r="Q73" s="488">
        <v>23</v>
      </c>
      <c r="R73" s="488">
        <v>31</v>
      </c>
      <c r="S73" s="488">
        <v>13</v>
      </c>
      <c r="T73" s="488">
        <v>7</v>
      </c>
      <c r="U73" s="488"/>
      <c r="V73" s="707"/>
      <c r="W73" s="707"/>
      <c r="X73" s="384"/>
      <c r="Y73" s="384"/>
      <c r="Z73" s="433">
        <f t="shared" si="3"/>
        <v>126</v>
      </c>
    </row>
    <row r="74" spans="1:26" ht="12.75">
      <c r="A74" s="379">
        <f t="shared" si="4"/>
        <v>70</v>
      </c>
      <c r="B74" s="426" t="s">
        <v>186</v>
      </c>
      <c r="C74" s="426" t="s">
        <v>276</v>
      </c>
      <c r="D74" s="486"/>
      <c r="E74" s="486"/>
      <c r="F74" s="486"/>
      <c r="G74" s="486"/>
      <c r="H74" s="486"/>
      <c r="I74" s="486"/>
      <c r="J74" s="486">
        <v>43</v>
      </c>
      <c r="K74" s="486">
        <v>14</v>
      </c>
      <c r="L74" s="698"/>
      <c r="M74" s="488">
        <v>31</v>
      </c>
      <c r="N74" s="488">
        <v>38</v>
      </c>
      <c r="O74" s="488"/>
      <c r="P74" s="488"/>
      <c r="Q74" s="488"/>
      <c r="R74" s="488"/>
      <c r="S74" s="488"/>
      <c r="T74" s="488"/>
      <c r="U74" s="488"/>
      <c r="V74" s="707"/>
      <c r="W74" s="707"/>
      <c r="X74" s="384"/>
      <c r="Y74" s="384"/>
      <c r="Z74" s="433">
        <f t="shared" si="3"/>
        <v>126</v>
      </c>
    </row>
    <row r="75" spans="1:26" ht="12.75">
      <c r="A75" s="379">
        <f t="shared" si="4"/>
        <v>71</v>
      </c>
      <c r="B75" s="490" t="s">
        <v>113</v>
      </c>
      <c r="C75" s="490" t="s">
        <v>114</v>
      </c>
      <c r="D75" s="383"/>
      <c r="E75" s="383"/>
      <c r="F75" s="383"/>
      <c r="G75" s="383"/>
      <c r="H75" s="383"/>
      <c r="I75" s="383"/>
      <c r="J75" s="383"/>
      <c r="K75" s="383"/>
      <c r="L75" s="700"/>
      <c r="M75" s="384"/>
      <c r="N75" s="384"/>
      <c r="O75" s="384"/>
      <c r="P75" s="384"/>
      <c r="Q75" s="384"/>
      <c r="R75" s="384"/>
      <c r="S75" s="379">
        <v>28</v>
      </c>
      <c r="T75" s="379">
        <v>31</v>
      </c>
      <c r="U75" s="379">
        <v>28</v>
      </c>
      <c r="V75" s="695"/>
      <c r="W75" s="695"/>
      <c r="X75" s="379">
        <v>18</v>
      </c>
      <c r="Y75" s="379">
        <v>21</v>
      </c>
      <c r="Z75" s="491">
        <f>SUM(D75:Y75)</f>
        <v>126</v>
      </c>
    </row>
    <row r="76" spans="1:26" ht="12.75">
      <c r="A76" s="379">
        <f t="shared" si="4"/>
        <v>72</v>
      </c>
      <c r="B76" s="426" t="s">
        <v>25</v>
      </c>
      <c r="C76" s="426" t="s">
        <v>97</v>
      </c>
      <c r="D76" s="486"/>
      <c r="E76" s="486"/>
      <c r="F76" s="486"/>
      <c r="G76" s="486"/>
      <c r="H76" s="486"/>
      <c r="I76" s="486"/>
      <c r="J76" s="486"/>
      <c r="K76" s="486"/>
      <c r="L76" s="698"/>
      <c r="M76" s="488"/>
      <c r="N76" s="488"/>
      <c r="O76" s="488"/>
      <c r="P76" s="488"/>
      <c r="Q76" s="488"/>
      <c r="R76" s="488">
        <v>41</v>
      </c>
      <c r="S76" s="488">
        <v>36</v>
      </c>
      <c r="T76" s="488">
        <v>16</v>
      </c>
      <c r="U76" s="488">
        <v>30</v>
      </c>
      <c r="V76" s="707"/>
      <c r="W76" s="707"/>
      <c r="X76" s="384"/>
      <c r="Y76" s="384"/>
      <c r="Z76" s="433">
        <f>SUM(D76:X76)</f>
        <v>123</v>
      </c>
    </row>
    <row r="77" spans="1:26" ht="12.75">
      <c r="A77" s="379">
        <f t="shared" si="4"/>
        <v>73</v>
      </c>
      <c r="B77" s="426" t="s">
        <v>17</v>
      </c>
      <c r="C77" s="426" t="s">
        <v>16</v>
      </c>
      <c r="D77" s="486">
        <v>25</v>
      </c>
      <c r="E77" s="486">
        <v>12</v>
      </c>
      <c r="F77" s="486">
        <v>41</v>
      </c>
      <c r="G77" s="486">
        <v>27</v>
      </c>
      <c r="H77" s="486">
        <v>18</v>
      </c>
      <c r="I77" s="486"/>
      <c r="J77" s="486"/>
      <c r="K77" s="486"/>
      <c r="L77" s="698"/>
      <c r="M77" s="488"/>
      <c r="N77" s="488"/>
      <c r="O77" s="488"/>
      <c r="P77" s="488"/>
      <c r="Q77" s="488"/>
      <c r="R77" s="488"/>
      <c r="S77" s="488"/>
      <c r="T77" s="488"/>
      <c r="U77" s="488"/>
      <c r="V77" s="707"/>
      <c r="W77" s="707"/>
      <c r="X77" s="384"/>
      <c r="Y77" s="384"/>
      <c r="Z77" s="433">
        <f>SUM(D77:X77)</f>
        <v>123</v>
      </c>
    </row>
    <row r="78" spans="1:26" ht="12.75">
      <c r="A78" s="379">
        <f t="shared" si="4"/>
        <v>74</v>
      </c>
      <c r="B78" s="495" t="s">
        <v>208</v>
      </c>
      <c r="C78" s="495" t="s">
        <v>209</v>
      </c>
      <c r="D78" s="383"/>
      <c r="E78" s="383"/>
      <c r="F78" s="383"/>
      <c r="G78" s="383"/>
      <c r="H78" s="383"/>
      <c r="I78" s="383"/>
      <c r="J78" s="383"/>
      <c r="K78" s="383"/>
      <c r="L78" s="700"/>
      <c r="M78" s="384"/>
      <c r="N78" s="384"/>
      <c r="O78" s="384"/>
      <c r="P78" s="384"/>
      <c r="Q78" s="384"/>
      <c r="R78" s="384"/>
      <c r="S78" s="384"/>
      <c r="T78" s="384"/>
      <c r="U78" s="384"/>
      <c r="V78" s="707"/>
      <c r="W78" s="707"/>
      <c r="X78" s="379">
        <v>64</v>
      </c>
      <c r="Y78" s="379">
        <v>60</v>
      </c>
      <c r="Z78" s="491">
        <f>SUM(D78:Y78)</f>
        <v>124</v>
      </c>
    </row>
    <row r="79" spans="1:26" ht="12.75">
      <c r="A79" s="379">
        <f t="shared" si="4"/>
        <v>75</v>
      </c>
      <c r="B79" s="426" t="s">
        <v>4</v>
      </c>
      <c r="C79" s="426" t="s">
        <v>94</v>
      </c>
      <c r="D79" s="486"/>
      <c r="E79" s="486"/>
      <c r="F79" s="486"/>
      <c r="G79" s="486"/>
      <c r="H79" s="486"/>
      <c r="I79" s="486"/>
      <c r="J79" s="486"/>
      <c r="K79" s="486"/>
      <c r="L79" s="698"/>
      <c r="M79" s="488"/>
      <c r="N79" s="488"/>
      <c r="O79" s="488"/>
      <c r="P79" s="488"/>
      <c r="Q79" s="488"/>
      <c r="R79" s="488">
        <v>53</v>
      </c>
      <c r="S79" s="488">
        <v>35</v>
      </c>
      <c r="T79" s="488">
        <v>27</v>
      </c>
      <c r="U79" s="488"/>
      <c r="V79" s="707"/>
      <c r="W79" s="707"/>
      <c r="X79" s="384"/>
      <c r="Y79" s="384"/>
      <c r="Z79" s="433">
        <f>SUM(D79:X79)</f>
        <v>115</v>
      </c>
    </row>
    <row r="80" spans="1:26" ht="12.75">
      <c r="A80" s="379">
        <f t="shared" si="4"/>
        <v>76</v>
      </c>
      <c r="B80" s="426" t="s">
        <v>277</v>
      </c>
      <c r="C80" s="426" t="s">
        <v>278</v>
      </c>
      <c r="D80" s="486"/>
      <c r="E80" s="486"/>
      <c r="F80" s="486"/>
      <c r="G80" s="486"/>
      <c r="H80" s="486">
        <v>15</v>
      </c>
      <c r="I80" s="486">
        <v>39</v>
      </c>
      <c r="J80" s="486">
        <v>34</v>
      </c>
      <c r="K80" s="486">
        <v>26</v>
      </c>
      <c r="L80" s="698"/>
      <c r="M80" s="488"/>
      <c r="N80" s="488"/>
      <c r="O80" s="488"/>
      <c r="P80" s="488"/>
      <c r="Q80" s="488"/>
      <c r="R80" s="488"/>
      <c r="S80" s="488"/>
      <c r="T80" s="488"/>
      <c r="U80" s="488"/>
      <c r="V80" s="707"/>
      <c r="W80" s="707"/>
      <c r="X80" s="384"/>
      <c r="Y80" s="384"/>
      <c r="Z80" s="433">
        <f>SUM(D80:X80)</f>
        <v>114</v>
      </c>
    </row>
    <row r="81" spans="1:26" ht="12.75">
      <c r="A81" s="379">
        <f t="shared" si="4"/>
        <v>77</v>
      </c>
      <c r="B81" s="426" t="s">
        <v>279</v>
      </c>
      <c r="C81" s="426" t="s">
        <v>16</v>
      </c>
      <c r="D81" s="486"/>
      <c r="E81" s="486"/>
      <c r="F81" s="486"/>
      <c r="G81" s="486"/>
      <c r="H81" s="486"/>
      <c r="I81" s="486"/>
      <c r="J81" s="486"/>
      <c r="K81" s="486"/>
      <c r="L81" s="698"/>
      <c r="M81" s="488">
        <v>36</v>
      </c>
      <c r="N81" s="488">
        <v>23</v>
      </c>
      <c r="O81" s="488">
        <v>29</v>
      </c>
      <c r="P81" s="488">
        <v>23</v>
      </c>
      <c r="Q81" s="488">
        <v>2</v>
      </c>
      <c r="R81" s="488"/>
      <c r="S81" s="488"/>
      <c r="T81" s="488"/>
      <c r="U81" s="488"/>
      <c r="V81" s="707"/>
      <c r="W81" s="707"/>
      <c r="X81" s="384"/>
      <c r="Y81" s="384"/>
      <c r="Z81" s="433">
        <f>SUM(D81:X81)</f>
        <v>113</v>
      </c>
    </row>
    <row r="82" spans="1:26" ht="12.75">
      <c r="A82" s="379">
        <f t="shared" si="4"/>
        <v>78</v>
      </c>
      <c r="B82" s="495" t="s">
        <v>191</v>
      </c>
      <c r="C82" s="495" t="s">
        <v>36</v>
      </c>
      <c r="D82" s="383"/>
      <c r="E82" s="383"/>
      <c r="F82" s="383"/>
      <c r="G82" s="383"/>
      <c r="H82" s="383"/>
      <c r="I82" s="383"/>
      <c r="J82" s="383"/>
      <c r="K82" s="383"/>
      <c r="L82" s="700"/>
      <c r="M82" s="384"/>
      <c r="N82" s="384"/>
      <c r="O82" s="384"/>
      <c r="P82" s="384"/>
      <c r="Q82" s="384"/>
      <c r="R82" s="384"/>
      <c r="S82" s="384"/>
      <c r="T82" s="384"/>
      <c r="U82" s="384"/>
      <c r="V82" s="707"/>
      <c r="W82" s="707"/>
      <c r="X82" s="379">
        <v>58</v>
      </c>
      <c r="Y82" s="379">
        <v>46</v>
      </c>
      <c r="Z82" s="491">
        <f>SUM(D82:Y82)</f>
        <v>104</v>
      </c>
    </row>
    <row r="83" spans="1:26" ht="12.75">
      <c r="A83" s="379">
        <f t="shared" si="4"/>
        <v>79</v>
      </c>
      <c r="B83" s="426" t="s">
        <v>9</v>
      </c>
      <c r="C83" s="426" t="s">
        <v>280</v>
      </c>
      <c r="D83" s="486"/>
      <c r="E83" s="486"/>
      <c r="F83" s="486"/>
      <c r="G83" s="486"/>
      <c r="H83" s="486">
        <v>0</v>
      </c>
      <c r="I83" s="486">
        <v>11</v>
      </c>
      <c r="J83" s="486">
        <v>23</v>
      </c>
      <c r="K83" s="486">
        <v>9</v>
      </c>
      <c r="L83" s="698"/>
      <c r="M83" s="488">
        <v>35</v>
      </c>
      <c r="N83" s="488">
        <v>6</v>
      </c>
      <c r="O83" s="488">
        <v>5</v>
      </c>
      <c r="P83" s="488">
        <v>6</v>
      </c>
      <c r="Q83" s="488"/>
      <c r="R83" s="488"/>
      <c r="S83" s="488"/>
      <c r="T83" s="488"/>
      <c r="U83" s="488"/>
      <c r="V83" s="707"/>
      <c r="W83" s="707"/>
      <c r="X83" s="488"/>
      <c r="Y83" s="488"/>
      <c r="Z83" s="433">
        <f>SUM(D83:X83)</f>
        <v>95</v>
      </c>
    </row>
    <row r="84" spans="1:26" ht="12.75">
      <c r="A84" s="379">
        <f t="shared" si="4"/>
        <v>80</v>
      </c>
      <c r="B84" s="429" t="s">
        <v>15</v>
      </c>
      <c r="C84" s="429" t="s">
        <v>281</v>
      </c>
      <c r="D84" s="486"/>
      <c r="E84" s="486">
        <v>33</v>
      </c>
      <c r="F84" s="486">
        <v>39</v>
      </c>
      <c r="G84" s="486">
        <v>22</v>
      </c>
      <c r="H84" s="486"/>
      <c r="I84" s="486"/>
      <c r="J84" s="486"/>
      <c r="K84" s="486"/>
      <c r="L84" s="698"/>
      <c r="M84" s="488"/>
      <c r="N84" s="488"/>
      <c r="O84" s="488"/>
      <c r="P84" s="488"/>
      <c r="Q84" s="488"/>
      <c r="R84" s="488"/>
      <c r="S84" s="488"/>
      <c r="T84" s="488"/>
      <c r="U84" s="488"/>
      <c r="V84" s="707"/>
      <c r="W84" s="707"/>
      <c r="X84" s="488"/>
      <c r="Y84" s="488"/>
      <c r="Z84" s="433">
        <f>SUM(D84:X84)</f>
        <v>94</v>
      </c>
    </row>
    <row r="85" spans="1:26" ht="12.75">
      <c r="A85" s="379">
        <f t="shared" si="4"/>
        <v>81</v>
      </c>
      <c r="B85" s="426" t="s">
        <v>11</v>
      </c>
      <c r="C85" s="426" t="s">
        <v>282</v>
      </c>
      <c r="D85" s="486">
        <v>24</v>
      </c>
      <c r="E85" s="486">
        <v>13</v>
      </c>
      <c r="F85" s="486">
        <v>27</v>
      </c>
      <c r="G85" s="486">
        <v>11</v>
      </c>
      <c r="H85" s="486">
        <v>19</v>
      </c>
      <c r="I85" s="486"/>
      <c r="J85" s="486"/>
      <c r="K85" s="486"/>
      <c r="L85" s="698"/>
      <c r="M85" s="488"/>
      <c r="N85" s="488"/>
      <c r="O85" s="488"/>
      <c r="P85" s="488"/>
      <c r="Q85" s="488"/>
      <c r="R85" s="488"/>
      <c r="S85" s="488"/>
      <c r="T85" s="488"/>
      <c r="U85" s="488"/>
      <c r="V85" s="707"/>
      <c r="W85" s="707"/>
      <c r="X85" s="488"/>
      <c r="Y85" s="488"/>
      <c r="Z85" s="433">
        <f>SUM(D85:X85)</f>
        <v>94</v>
      </c>
    </row>
    <row r="86" spans="1:26" ht="12.75">
      <c r="A86" s="379">
        <f t="shared" si="4"/>
        <v>82</v>
      </c>
      <c r="B86" s="490" t="s">
        <v>154</v>
      </c>
      <c r="C86" s="490" t="s">
        <v>155</v>
      </c>
      <c r="D86" s="382"/>
      <c r="E86" s="382"/>
      <c r="F86" s="382"/>
      <c r="G86" s="382"/>
      <c r="H86" s="382"/>
      <c r="I86" s="382"/>
      <c r="J86" s="382"/>
      <c r="K86" s="382"/>
      <c r="L86" s="697"/>
      <c r="M86" s="382"/>
      <c r="N86" s="382"/>
      <c r="O86" s="382"/>
      <c r="P86" s="382"/>
      <c r="Q86" s="382"/>
      <c r="R86" s="382"/>
      <c r="S86" s="382"/>
      <c r="T86" s="382"/>
      <c r="U86" s="379">
        <v>23</v>
      </c>
      <c r="V86" s="695"/>
      <c r="W86" s="695"/>
      <c r="X86" s="379">
        <v>34</v>
      </c>
      <c r="Y86" s="379">
        <v>36</v>
      </c>
      <c r="Z86" s="491">
        <f>SUM(D86:Y86)</f>
        <v>93</v>
      </c>
    </row>
    <row r="87" spans="1:26" ht="12.75">
      <c r="A87" s="379">
        <f t="shared" si="4"/>
        <v>83</v>
      </c>
      <c r="B87" s="429" t="s">
        <v>11</v>
      </c>
      <c r="C87" s="429" t="s">
        <v>240</v>
      </c>
      <c r="D87" s="486"/>
      <c r="E87" s="486">
        <v>12</v>
      </c>
      <c r="F87" s="486">
        <v>48</v>
      </c>
      <c r="G87" s="486">
        <v>31</v>
      </c>
      <c r="H87" s="486"/>
      <c r="I87" s="486"/>
      <c r="J87" s="486"/>
      <c r="K87" s="486"/>
      <c r="L87" s="698"/>
      <c r="M87" s="488"/>
      <c r="N87" s="488"/>
      <c r="O87" s="488"/>
      <c r="P87" s="488"/>
      <c r="Q87" s="488"/>
      <c r="R87" s="488"/>
      <c r="S87" s="488"/>
      <c r="T87" s="488"/>
      <c r="U87" s="488"/>
      <c r="V87" s="707"/>
      <c r="W87" s="707"/>
      <c r="X87" s="488"/>
      <c r="Y87" s="488"/>
      <c r="Z87" s="433">
        <f aca="true" t="shared" si="5" ref="Z87:Z92">SUM(D87:X87)</f>
        <v>91</v>
      </c>
    </row>
    <row r="88" spans="1:26" ht="12.75">
      <c r="A88" s="379">
        <f t="shared" si="4"/>
        <v>84</v>
      </c>
      <c r="B88" s="426" t="s">
        <v>250</v>
      </c>
      <c r="C88" s="426" t="s">
        <v>283</v>
      </c>
      <c r="D88" s="486">
        <v>46</v>
      </c>
      <c r="E88" s="486">
        <v>22</v>
      </c>
      <c r="F88" s="486">
        <v>20</v>
      </c>
      <c r="G88" s="486"/>
      <c r="H88" s="486"/>
      <c r="I88" s="486"/>
      <c r="J88" s="486"/>
      <c r="K88" s="486"/>
      <c r="L88" s="698"/>
      <c r="M88" s="488"/>
      <c r="N88" s="488"/>
      <c r="O88" s="488"/>
      <c r="P88" s="488"/>
      <c r="Q88" s="488"/>
      <c r="R88" s="488"/>
      <c r="S88" s="488"/>
      <c r="T88" s="488"/>
      <c r="U88" s="488"/>
      <c r="V88" s="707"/>
      <c r="W88" s="707"/>
      <c r="X88" s="488"/>
      <c r="Y88" s="488"/>
      <c r="Z88" s="433">
        <f t="shared" si="5"/>
        <v>88</v>
      </c>
    </row>
    <row r="89" spans="1:26" ht="12.75">
      <c r="A89" s="379">
        <f t="shared" si="4"/>
        <v>85</v>
      </c>
      <c r="B89" s="426" t="s">
        <v>284</v>
      </c>
      <c r="C89" s="426" t="s">
        <v>283</v>
      </c>
      <c r="D89" s="486">
        <v>44</v>
      </c>
      <c r="E89" s="486">
        <v>23</v>
      </c>
      <c r="F89" s="486">
        <v>17</v>
      </c>
      <c r="G89" s="486"/>
      <c r="H89" s="486"/>
      <c r="I89" s="486"/>
      <c r="J89" s="486"/>
      <c r="K89" s="486"/>
      <c r="L89" s="698"/>
      <c r="M89" s="488"/>
      <c r="N89" s="488"/>
      <c r="O89" s="488"/>
      <c r="P89" s="488"/>
      <c r="Q89" s="488"/>
      <c r="R89" s="488"/>
      <c r="S89" s="488"/>
      <c r="T89" s="488"/>
      <c r="U89" s="488"/>
      <c r="V89" s="707"/>
      <c r="W89" s="707"/>
      <c r="X89" s="488"/>
      <c r="Y89" s="488"/>
      <c r="Z89" s="433">
        <f t="shared" si="5"/>
        <v>84</v>
      </c>
    </row>
    <row r="90" spans="1:26" ht="12.75">
      <c r="A90" s="379">
        <f t="shared" si="4"/>
        <v>86</v>
      </c>
      <c r="B90" s="429" t="s">
        <v>13</v>
      </c>
      <c r="C90" s="429" t="s">
        <v>285</v>
      </c>
      <c r="D90" s="486"/>
      <c r="E90" s="486">
        <v>17</v>
      </c>
      <c r="F90" s="486">
        <v>53</v>
      </c>
      <c r="G90" s="486">
        <v>14</v>
      </c>
      <c r="H90" s="486"/>
      <c r="I90" s="486"/>
      <c r="J90" s="486"/>
      <c r="K90" s="486"/>
      <c r="L90" s="698"/>
      <c r="M90" s="488"/>
      <c r="N90" s="488"/>
      <c r="O90" s="488"/>
      <c r="P90" s="488"/>
      <c r="Q90" s="488"/>
      <c r="R90" s="488"/>
      <c r="S90" s="488"/>
      <c r="T90" s="488"/>
      <c r="U90" s="488"/>
      <c r="V90" s="707"/>
      <c r="W90" s="707"/>
      <c r="X90" s="488"/>
      <c r="Y90" s="488"/>
      <c r="Z90" s="433">
        <f t="shared" si="5"/>
        <v>84</v>
      </c>
    </row>
    <row r="91" spans="1:26" ht="12.75">
      <c r="A91" s="379">
        <f t="shared" si="4"/>
        <v>87</v>
      </c>
      <c r="B91" s="429" t="s">
        <v>286</v>
      </c>
      <c r="C91" s="429" t="s">
        <v>287</v>
      </c>
      <c r="D91" s="486"/>
      <c r="E91" s="486">
        <v>0</v>
      </c>
      <c r="F91" s="486">
        <v>27</v>
      </c>
      <c r="G91" s="486">
        <v>24</v>
      </c>
      <c r="H91" s="486">
        <v>32</v>
      </c>
      <c r="I91" s="486"/>
      <c r="J91" s="486"/>
      <c r="K91" s="486"/>
      <c r="L91" s="698"/>
      <c r="M91" s="488"/>
      <c r="N91" s="488"/>
      <c r="O91" s="488"/>
      <c r="P91" s="488"/>
      <c r="Q91" s="488"/>
      <c r="R91" s="488"/>
      <c r="S91" s="488"/>
      <c r="T91" s="488"/>
      <c r="U91" s="488"/>
      <c r="V91" s="707"/>
      <c r="W91" s="707"/>
      <c r="X91" s="488"/>
      <c r="Y91" s="488"/>
      <c r="Z91" s="433">
        <f t="shared" si="5"/>
        <v>83</v>
      </c>
    </row>
    <row r="92" spans="1:26" ht="12.75">
      <c r="A92" s="379">
        <f t="shared" si="4"/>
        <v>88</v>
      </c>
      <c r="B92" s="426" t="s">
        <v>4</v>
      </c>
      <c r="C92" s="426" t="s">
        <v>288</v>
      </c>
      <c r="D92" s="486">
        <v>30</v>
      </c>
      <c r="E92" s="486">
        <v>27</v>
      </c>
      <c r="F92" s="486">
        <v>25</v>
      </c>
      <c r="G92" s="486"/>
      <c r="H92" s="486"/>
      <c r="I92" s="486"/>
      <c r="J92" s="486"/>
      <c r="K92" s="486"/>
      <c r="L92" s="698"/>
      <c r="M92" s="488"/>
      <c r="N92" s="488"/>
      <c r="O92" s="488"/>
      <c r="P92" s="488"/>
      <c r="Q92" s="488"/>
      <c r="R92" s="488"/>
      <c r="S92" s="488"/>
      <c r="T92" s="488"/>
      <c r="U92" s="488"/>
      <c r="V92" s="707"/>
      <c r="W92" s="707"/>
      <c r="X92" s="488"/>
      <c r="Y92" s="488"/>
      <c r="Z92" s="433">
        <f t="shared" si="5"/>
        <v>82</v>
      </c>
    </row>
    <row r="93" spans="1:26" ht="12.75">
      <c r="A93" s="379">
        <f t="shared" si="4"/>
        <v>89</v>
      </c>
      <c r="B93" s="495" t="s">
        <v>184</v>
      </c>
      <c r="C93" s="495" t="s">
        <v>185</v>
      </c>
      <c r="D93" s="383"/>
      <c r="E93" s="383"/>
      <c r="F93" s="383"/>
      <c r="G93" s="383"/>
      <c r="H93" s="383"/>
      <c r="I93" s="383"/>
      <c r="J93" s="383"/>
      <c r="K93" s="383"/>
      <c r="L93" s="700"/>
      <c r="M93" s="384"/>
      <c r="N93" s="384"/>
      <c r="O93" s="384"/>
      <c r="P93" s="384"/>
      <c r="Q93" s="384"/>
      <c r="R93" s="384"/>
      <c r="S93" s="384"/>
      <c r="T93" s="384"/>
      <c r="U93" s="384"/>
      <c r="V93" s="707"/>
      <c r="W93" s="707"/>
      <c r="X93" s="379">
        <v>45</v>
      </c>
      <c r="Y93" s="379">
        <v>36</v>
      </c>
      <c r="Z93" s="491">
        <f>SUM(D93:Y93)</f>
        <v>81</v>
      </c>
    </row>
    <row r="94" spans="1:26" ht="12.75">
      <c r="A94" s="379">
        <f t="shared" si="4"/>
        <v>90</v>
      </c>
      <c r="B94" s="495" t="s">
        <v>192</v>
      </c>
      <c r="C94" s="495" t="s">
        <v>193</v>
      </c>
      <c r="D94" s="383"/>
      <c r="E94" s="383"/>
      <c r="F94" s="383"/>
      <c r="G94" s="383"/>
      <c r="H94" s="383"/>
      <c r="I94" s="383"/>
      <c r="J94" s="383"/>
      <c r="K94" s="383"/>
      <c r="L94" s="700"/>
      <c r="M94" s="384"/>
      <c r="N94" s="384"/>
      <c r="O94" s="384"/>
      <c r="P94" s="384"/>
      <c r="Q94" s="384"/>
      <c r="R94" s="384"/>
      <c r="S94" s="384"/>
      <c r="T94" s="384"/>
      <c r="U94" s="384"/>
      <c r="V94" s="707"/>
      <c r="W94" s="707"/>
      <c r="X94" s="379">
        <v>43</v>
      </c>
      <c r="Y94" s="379">
        <v>38</v>
      </c>
      <c r="Z94" s="491">
        <f>SUM(D94:Y94)</f>
        <v>81</v>
      </c>
    </row>
    <row r="95" spans="1:26" ht="12.75">
      <c r="A95" s="379">
        <f t="shared" si="4"/>
        <v>91</v>
      </c>
      <c r="B95" s="429" t="s">
        <v>1</v>
      </c>
      <c r="C95" s="429" t="s">
        <v>289</v>
      </c>
      <c r="D95" s="486"/>
      <c r="E95" s="486">
        <v>24</v>
      </c>
      <c r="F95" s="486">
        <v>22</v>
      </c>
      <c r="G95" s="486"/>
      <c r="H95" s="486"/>
      <c r="I95" s="486">
        <v>30</v>
      </c>
      <c r="J95" s="486">
        <v>0</v>
      </c>
      <c r="K95" s="486"/>
      <c r="L95" s="698"/>
      <c r="M95" s="488"/>
      <c r="N95" s="488"/>
      <c r="O95" s="488"/>
      <c r="P95" s="488"/>
      <c r="Q95" s="488"/>
      <c r="R95" s="488"/>
      <c r="S95" s="488"/>
      <c r="T95" s="488"/>
      <c r="U95" s="488"/>
      <c r="V95" s="707"/>
      <c r="W95" s="707"/>
      <c r="X95" s="488"/>
      <c r="Y95" s="488"/>
      <c r="Z95" s="433">
        <f>SUM(D95:X95)</f>
        <v>76</v>
      </c>
    </row>
    <row r="96" spans="1:26" ht="12.75">
      <c r="A96" s="379">
        <f t="shared" si="4"/>
        <v>92</v>
      </c>
      <c r="B96" s="426" t="s">
        <v>290</v>
      </c>
      <c r="C96" s="426" t="s">
        <v>291</v>
      </c>
      <c r="D96" s="486">
        <v>31</v>
      </c>
      <c r="E96" s="486">
        <v>13</v>
      </c>
      <c r="F96" s="486">
        <v>27</v>
      </c>
      <c r="G96" s="486">
        <v>3</v>
      </c>
      <c r="H96" s="486"/>
      <c r="I96" s="486"/>
      <c r="J96" s="486"/>
      <c r="K96" s="486"/>
      <c r="L96" s="698"/>
      <c r="M96" s="488"/>
      <c r="N96" s="488"/>
      <c r="O96" s="488"/>
      <c r="P96" s="488"/>
      <c r="Q96" s="488"/>
      <c r="R96" s="488"/>
      <c r="S96" s="488"/>
      <c r="T96" s="488"/>
      <c r="U96" s="488"/>
      <c r="V96" s="707"/>
      <c r="W96" s="707"/>
      <c r="X96" s="488"/>
      <c r="Y96" s="488"/>
      <c r="Z96" s="433">
        <f>SUM(D96:X96)</f>
        <v>74</v>
      </c>
    </row>
    <row r="97" spans="1:26" ht="12.75">
      <c r="A97" s="379">
        <f t="shared" si="4"/>
        <v>93</v>
      </c>
      <c r="B97" s="426" t="s">
        <v>292</v>
      </c>
      <c r="C97" s="426" t="s">
        <v>8</v>
      </c>
      <c r="D97" s="486"/>
      <c r="E97" s="486"/>
      <c r="F97" s="486"/>
      <c r="G97" s="486"/>
      <c r="H97" s="486"/>
      <c r="I97" s="486"/>
      <c r="J97" s="486"/>
      <c r="K97" s="486"/>
      <c r="L97" s="698"/>
      <c r="M97" s="488">
        <v>38</v>
      </c>
      <c r="N97" s="488">
        <v>6</v>
      </c>
      <c r="O97" s="488"/>
      <c r="P97" s="488"/>
      <c r="Q97" s="488"/>
      <c r="R97" s="488"/>
      <c r="S97" s="488"/>
      <c r="T97" s="488"/>
      <c r="U97" s="488">
        <v>26</v>
      </c>
      <c r="V97" s="707"/>
      <c r="W97" s="707"/>
      <c r="X97" s="488"/>
      <c r="Y97" s="488"/>
      <c r="Z97" s="433">
        <f>SUM(D97:X97)</f>
        <v>70</v>
      </c>
    </row>
    <row r="98" spans="1:26" ht="12.75">
      <c r="A98" s="379">
        <f t="shared" si="4"/>
        <v>94</v>
      </c>
      <c r="B98" s="495" t="s">
        <v>204</v>
      </c>
      <c r="C98" s="495" t="s">
        <v>205</v>
      </c>
      <c r="D98" s="383"/>
      <c r="E98" s="383"/>
      <c r="F98" s="383"/>
      <c r="G98" s="383"/>
      <c r="H98" s="383"/>
      <c r="I98" s="383"/>
      <c r="J98" s="383"/>
      <c r="K98" s="383"/>
      <c r="L98" s="700"/>
      <c r="M98" s="384"/>
      <c r="N98" s="384"/>
      <c r="O98" s="384"/>
      <c r="P98" s="384"/>
      <c r="Q98" s="384"/>
      <c r="R98" s="384"/>
      <c r="S98" s="384"/>
      <c r="T98" s="384"/>
      <c r="U98" s="384"/>
      <c r="V98" s="707"/>
      <c r="W98" s="707"/>
      <c r="X98" s="379">
        <v>38</v>
      </c>
      <c r="Y98" s="379">
        <v>32</v>
      </c>
      <c r="Z98" s="491">
        <f>SUM(D98:Y98)</f>
        <v>70</v>
      </c>
    </row>
    <row r="99" spans="1:26" ht="12.75">
      <c r="A99" s="379">
        <f t="shared" si="4"/>
        <v>95</v>
      </c>
      <c r="B99" s="426" t="s">
        <v>277</v>
      </c>
      <c r="C99" s="426" t="s">
        <v>293</v>
      </c>
      <c r="D99" s="486"/>
      <c r="E99" s="486"/>
      <c r="F99" s="486"/>
      <c r="G99" s="486"/>
      <c r="H99" s="486">
        <v>5</v>
      </c>
      <c r="I99" s="486">
        <v>30</v>
      </c>
      <c r="J99" s="486">
        <v>22</v>
      </c>
      <c r="K99" s="486">
        <v>12</v>
      </c>
      <c r="L99" s="698"/>
      <c r="M99" s="488"/>
      <c r="N99" s="488"/>
      <c r="O99" s="488"/>
      <c r="P99" s="488"/>
      <c r="Q99" s="488"/>
      <c r="R99" s="488"/>
      <c r="S99" s="488"/>
      <c r="T99" s="488"/>
      <c r="U99" s="488"/>
      <c r="V99" s="707"/>
      <c r="W99" s="707"/>
      <c r="X99" s="488"/>
      <c r="Y99" s="488"/>
      <c r="Z99" s="433">
        <f>SUM(D99:X99)</f>
        <v>69</v>
      </c>
    </row>
    <row r="100" spans="1:26" ht="12.75">
      <c r="A100" s="379">
        <f t="shared" si="4"/>
        <v>96</v>
      </c>
      <c r="B100" s="426" t="s">
        <v>95</v>
      </c>
      <c r="C100" s="426" t="s">
        <v>98</v>
      </c>
      <c r="D100" s="486"/>
      <c r="E100" s="486"/>
      <c r="F100" s="486"/>
      <c r="G100" s="486"/>
      <c r="H100" s="486"/>
      <c r="I100" s="486"/>
      <c r="J100" s="486"/>
      <c r="K100" s="486"/>
      <c r="L100" s="698"/>
      <c r="M100" s="488"/>
      <c r="N100" s="488"/>
      <c r="O100" s="488"/>
      <c r="P100" s="488"/>
      <c r="Q100" s="488"/>
      <c r="R100" s="488">
        <v>38</v>
      </c>
      <c r="S100" s="488">
        <v>17</v>
      </c>
      <c r="T100" s="488">
        <v>12</v>
      </c>
      <c r="U100" s="488"/>
      <c r="V100" s="707"/>
      <c r="W100" s="707"/>
      <c r="X100" s="488"/>
      <c r="Y100" s="488"/>
      <c r="Z100" s="433">
        <f>SUM(D100:X100)</f>
        <v>67</v>
      </c>
    </row>
    <row r="101" spans="1:26" ht="12.75">
      <c r="A101" s="379">
        <f t="shared" si="4"/>
        <v>97</v>
      </c>
      <c r="B101" s="426" t="s">
        <v>11</v>
      </c>
      <c r="C101" s="426" t="s">
        <v>294</v>
      </c>
      <c r="D101" s="486"/>
      <c r="E101" s="486"/>
      <c r="F101" s="486">
        <v>50</v>
      </c>
      <c r="G101" s="486"/>
      <c r="H101" s="486"/>
      <c r="I101" s="486"/>
      <c r="J101" s="486"/>
      <c r="K101" s="486"/>
      <c r="L101" s="698"/>
      <c r="M101" s="488"/>
      <c r="N101" s="488"/>
      <c r="O101" s="488">
        <v>13</v>
      </c>
      <c r="P101" s="488">
        <v>3</v>
      </c>
      <c r="Q101" s="488"/>
      <c r="R101" s="488"/>
      <c r="S101" s="488"/>
      <c r="T101" s="488"/>
      <c r="U101" s="488"/>
      <c r="V101" s="707"/>
      <c r="W101" s="707"/>
      <c r="X101" s="488"/>
      <c r="Y101" s="488"/>
      <c r="Z101" s="433">
        <f>SUM(D101:X101)</f>
        <v>66</v>
      </c>
    </row>
    <row r="102" spans="1:26" ht="12.75">
      <c r="A102" s="379">
        <f t="shared" si="4"/>
        <v>98</v>
      </c>
      <c r="B102" s="430" t="s">
        <v>110</v>
      </c>
      <c r="C102" s="430" t="s">
        <v>111</v>
      </c>
      <c r="D102" s="501"/>
      <c r="E102" s="501"/>
      <c r="F102" s="501"/>
      <c r="G102" s="501"/>
      <c r="H102" s="501"/>
      <c r="I102" s="501"/>
      <c r="J102" s="501"/>
      <c r="K102" s="501"/>
      <c r="L102" s="702"/>
      <c r="M102" s="488"/>
      <c r="N102" s="488"/>
      <c r="O102" s="488"/>
      <c r="P102" s="488"/>
      <c r="Q102" s="488"/>
      <c r="R102" s="488"/>
      <c r="S102" s="488">
        <v>31</v>
      </c>
      <c r="T102" s="488">
        <v>34</v>
      </c>
      <c r="U102" s="488"/>
      <c r="V102" s="707"/>
      <c r="W102" s="707"/>
      <c r="X102" s="488"/>
      <c r="Y102" s="488"/>
      <c r="Z102" s="433">
        <f>SUM(D102:X102)</f>
        <v>65</v>
      </c>
    </row>
    <row r="103" spans="1:26" ht="12.75">
      <c r="A103" s="379">
        <f t="shared" si="4"/>
        <v>99</v>
      </c>
      <c r="B103" s="495" t="s">
        <v>199</v>
      </c>
      <c r="C103" s="495" t="s">
        <v>200</v>
      </c>
      <c r="D103" s="383"/>
      <c r="E103" s="383"/>
      <c r="F103" s="383"/>
      <c r="G103" s="383"/>
      <c r="H103" s="383"/>
      <c r="I103" s="383"/>
      <c r="J103" s="383"/>
      <c r="K103" s="383"/>
      <c r="L103" s="700"/>
      <c r="M103" s="384"/>
      <c r="N103" s="384"/>
      <c r="O103" s="384"/>
      <c r="P103" s="384"/>
      <c r="Q103" s="384"/>
      <c r="R103" s="384"/>
      <c r="S103" s="384"/>
      <c r="T103" s="384"/>
      <c r="U103" s="384"/>
      <c r="V103" s="707"/>
      <c r="W103" s="707"/>
      <c r="X103" s="379">
        <v>43</v>
      </c>
      <c r="Y103" s="379">
        <v>21</v>
      </c>
      <c r="Z103" s="491">
        <f>SUM(D103:Y103)</f>
        <v>64</v>
      </c>
    </row>
    <row r="104" spans="1:26" ht="12.75">
      <c r="A104" s="379">
        <f t="shared" si="4"/>
        <v>100</v>
      </c>
      <c r="B104" s="490" t="s">
        <v>112</v>
      </c>
      <c r="C104" s="490" t="s">
        <v>179</v>
      </c>
      <c r="D104" s="383"/>
      <c r="E104" s="383"/>
      <c r="F104" s="383"/>
      <c r="G104" s="383"/>
      <c r="H104" s="383"/>
      <c r="I104" s="383"/>
      <c r="J104" s="383"/>
      <c r="K104" s="383"/>
      <c r="L104" s="700"/>
      <c r="M104" s="384"/>
      <c r="N104" s="384"/>
      <c r="O104" s="384"/>
      <c r="P104" s="384"/>
      <c r="Q104" s="384"/>
      <c r="R104" s="384"/>
      <c r="S104" s="384"/>
      <c r="T104" s="384"/>
      <c r="U104" s="384"/>
      <c r="V104" s="707"/>
      <c r="W104" s="707"/>
      <c r="X104" s="379">
        <v>34</v>
      </c>
      <c r="Y104" s="379">
        <v>30</v>
      </c>
      <c r="Z104" s="491">
        <f>SUM(D104:Y104)</f>
        <v>64</v>
      </c>
    </row>
    <row r="105" spans="1:26" ht="12.75">
      <c r="A105" s="379">
        <f t="shared" si="4"/>
        <v>101</v>
      </c>
      <c r="B105" s="426" t="s">
        <v>39</v>
      </c>
      <c r="C105" s="426" t="s">
        <v>8</v>
      </c>
      <c r="D105" s="486">
        <v>11</v>
      </c>
      <c r="E105" s="486">
        <v>17</v>
      </c>
      <c r="F105" s="486">
        <v>19</v>
      </c>
      <c r="G105" s="486">
        <v>13</v>
      </c>
      <c r="H105" s="486">
        <v>3</v>
      </c>
      <c r="I105" s="486"/>
      <c r="J105" s="486"/>
      <c r="K105" s="486"/>
      <c r="L105" s="698"/>
      <c r="M105" s="488"/>
      <c r="N105" s="488"/>
      <c r="O105" s="488"/>
      <c r="P105" s="488"/>
      <c r="Q105" s="488"/>
      <c r="R105" s="488"/>
      <c r="S105" s="488"/>
      <c r="T105" s="488"/>
      <c r="U105" s="488"/>
      <c r="V105" s="707"/>
      <c r="W105" s="707"/>
      <c r="X105" s="488"/>
      <c r="Y105" s="488"/>
      <c r="Z105" s="433">
        <f>SUM(D105:X105)</f>
        <v>63</v>
      </c>
    </row>
    <row r="106" spans="1:26" ht="12.75">
      <c r="A106" s="379">
        <f t="shared" si="4"/>
        <v>102</v>
      </c>
      <c r="B106" s="490" t="s">
        <v>4</v>
      </c>
      <c r="C106" s="490" t="s">
        <v>118</v>
      </c>
      <c r="D106" s="382"/>
      <c r="E106" s="382"/>
      <c r="F106" s="382"/>
      <c r="G106" s="382"/>
      <c r="H106" s="382"/>
      <c r="I106" s="382"/>
      <c r="J106" s="382"/>
      <c r="K106" s="382"/>
      <c r="L106" s="697"/>
      <c r="M106" s="382"/>
      <c r="N106" s="382"/>
      <c r="O106" s="382"/>
      <c r="P106" s="382"/>
      <c r="Q106" s="382"/>
      <c r="R106" s="382"/>
      <c r="S106" s="382"/>
      <c r="T106" s="382"/>
      <c r="U106" s="379">
        <v>20</v>
      </c>
      <c r="V106" s="695"/>
      <c r="W106" s="695"/>
      <c r="X106" s="379">
        <v>20</v>
      </c>
      <c r="Y106" s="379">
        <v>21</v>
      </c>
      <c r="Z106" s="491">
        <f>SUM(D106:Y106)</f>
        <v>61</v>
      </c>
    </row>
    <row r="107" spans="1:26" ht="12.75">
      <c r="A107" s="379">
        <f t="shared" si="4"/>
        <v>103</v>
      </c>
      <c r="B107" s="429" t="s">
        <v>295</v>
      </c>
      <c r="C107" s="429" t="s">
        <v>296</v>
      </c>
      <c r="D107" s="486"/>
      <c r="E107" s="486">
        <v>2</v>
      </c>
      <c r="F107" s="486">
        <v>45</v>
      </c>
      <c r="G107" s="486">
        <v>11</v>
      </c>
      <c r="H107" s="486"/>
      <c r="I107" s="486"/>
      <c r="J107" s="486"/>
      <c r="K107" s="486"/>
      <c r="L107" s="698"/>
      <c r="M107" s="488"/>
      <c r="N107" s="488"/>
      <c r="O107" s="488"/>
      <c r="P107" s="488"/>
      <c r="Q107" s="488"/>
      <c r="R107" s="488"/>
      <c r="S107" s="488"/>
      <c r="T107" s="488"/>
      <c r="U107" s="488"/>
      <c r="V107" s="707"/>
      <c r="W107" s="707"/>
      <c r="X107" s="488"/>
      <c r="Y107" s="488"/>
      <c r="Z107" s="433">
        <f aca="true" t="shared" si="6" ref="Z107:Z113">SUM(D107:X107)</f>
        <v>58</v>
      </c>
    </row>
    <row r="108" spans="1:26" ht="12.75">
      <c r="A108" s="379">
        <f t="shared" si="4"/>
        <v>104</v>
      </c>
      <c r="B108" s="426" t="s">
        <v>261</v>
      </c>
      <c r="C108" s="426" t="s">
        <v>297</v>
      </c>
      <c r="D108" s="383"/>
      <c r="E108" s="383"/>
      <c r="F108" s="383"/>
      <c r="G108" s="383"/>
      <c r="H108" s="383"/>
      <c r="I108" s="383"/>
      <c r="J108" s="383"/>
      <c r="K108" s="383"/>
      <c r="L108" s="700"/>
      <c r="M108" s="384"/>
      <c r="N108" s="384"/>
      <c r="O108" s="488">
        <v>12</v>
      </c>
      <c r="P108" s="488">
        <v>21</v>
      </c>
      <c r="Q108" s="488">
        <v>16</v>
      </c>
      <c r="R108" s="488">
        <v>2</v>
      </c>
      <c r="S108" s="384"/>
      <c r="T108" s="384"/>
      <c r="U108" s="384"/>
      <c r="V108" s="707"/>
      <c r="W108" s="707"/>
      <c r="X108" s="384"/>
      <c r="Y108" s="384"/>
      <c r="Z108" s="385">
        <f t="shared" si="6"/>
        <v>51</v>
      </c>
    </row>
    <row r="109" spans="1:26" ht="12.75">
      <c r="A109" s="379">
        <f t="shared" si="4"/>
        <v>105</v>
      </c>
      <c r="B109" s="426" t="s">
        <v>95</v>
      </c>
      <c r="C109" s="426" t="s">
        <v>298</v>
      </c>
      <c r="D109" s="383"/>
      <c r="E109" s="383"/>
      <c r="F109" s="383"/>
      <c r="G109" s="486">
        <v>47</v>
      </c>
      <c r="H109" s="486">
        <v>2</v>
      </c>
      <c r="I109" s="486"/>
      <c r="J109" s="383"/>
      <c r="K109" s="383"/>
      <c r="L109" s="700"/>
      <c r="M109" s="384"/>
      <c r="N109" s="384"/>
      <c r="O109" s="384"/>
      <c r="P109" s="384"/>
      <c r="Q109" s="384"/>
      <c r="R109" s="384"/>
      <c r="S109" s="384"/>
      <c r="T109" s="384"/>
      <c r="U109" s="384"/>
      <c r="V109" s="707"/>
      <c r="W109" s="707"/>
      <c r="X109" s="384"/>
      <c r="Y109" s="384"/>
      <c r="Z109" s="433">
        <f t="shared" si="6"/>
        <v>49</v>
      </c>
    </row>
    <row r="110" spans="1:26" ht="12.75">
      <c r="A110" s="379">
        <f t="shared" si="4"/>
        <v>106</v>
      </c>
      <c r="B110" s="426" t="s">
        <v>299</v>
      </c>
      <c r="C110" s="426" t="s">
        <v>300</v>
      </c>
      <c r="D110" s="486"/>
      <c r="E110" s="486"/>
      <c r="F110" s="486"/>
      <c r="G110" s="486"/>
      <c r="H110" s="486"/>
      <c r="I110" s="486"/>
      <c r="J110" s="486"/>
      <c r="K110" s="486"/>
      <c r="L110" s="698"/>
      <c r="M110" s="488"/>
      <c r="N110" s="488"/>
      <c r="O110" s="488">
        <v>37</v>
      </c>
      <c r="P110" s="488">
        <v>10</v>
      </c>
      <c r="Q110" s="488"/>
      <c r="R110" s="488"/>
      <c r="S110" s="488"/>
      <c r="T110" s="488"/>
      <c r="U110" s="488"/>
      <c r="V110" s="707"/>
      <c r="W110" s="707"/>
      <c r="X110" s="488"/>
      <c r="Y110" s="488"/>
      <c r="Z110" s="433">
        <f t="shared" si="6"/>
        <v>47</v>
      </c>
    </row>
    <row r="111" spans="1:26" ht="12.75">
      <c r="A111" s="379">
        <f t="shared" si="4"/>
        <v>107</v>
      </c>
      <c r="B111" s="426" t="s">
        <v>301</v>
      </c>
      <c r="C111" s="426" t="s">
        <v>54</v>
      </c>
      <c r="D111" s="486"/>
      <c r="E111" s="486"/>
      <c r="F111" s="486"/>
      <c r="G111" s="486"/>
      <c r="H111" s="486"/>
      <c r="I111" s="486">
        <v>44</v>
      </c>
      <c r="J111" s="486">
        <v>0</v>
      </c>
      <c r="K111" s="486">
        <v>3</v>
      </c>
      <c r="L111" s="698"/>
      <c r="M111" s="488"/>
      <c r="N111" s="488"/>
      <c r="O111" s="488"/>
      <c r="P111" s="488"/>
      <c r="Q111" s="488"/>
      <c r="R111" s="488"/>
      <c r="S111" s="488"/>
      <c r="T111" s="488"/>
      <c r="U111" s="488"/>
      <c r="V111" s="707"/>
      <c r="W111" s="707"/>
      <c r="X111" s="488"/>
      <c r="Y111" s="488"/>
      <c r="Z111" s="433">
        <f t="shared" si="6"/>
        <v>47</v>
      </c>
    </row>
    <row r="112" spans="1:26" ht="12.75">
      <c r="A112" s="379">
        <f t="shared" si="4"/>
        <v>108</v>
      </c>
      <c r="B112" s="426" t="s">
        <v>302</v>
      </c>
      <c r="C112" s="426" t="s">
        <v>303</v>
      </c>
      <c r="D112" s="486">
        <v>28</v>
      </c>
      <c r="E112" s="486">
        <v>10</v>
      </c>
      <c r="F112" s="486"/>
      <c r="G112" s="486">
        <v>3</v>
      </c>
      <c r="H112" s="486">
        <v>5</v>
      </c>
      <c r="I112" s="486"/>
      <c r="J112" s="486"/>
      <c r="K112" s="486"/>
      <c r="L112" s="698"/>
      <c r="M112" s="488"/>
      <c r="N112" s="488"/>
      <c r="O112" s="488"/>
      <c r="P112" s="488"/>
      <c r="Q112" s="488"/>
      <c r="R112" s="488"/>
      <c r="S112" s="488"/>
      <c r="T112" s="488"/>
      <c r="U112" s="488"/>
      <c r="V112" s="707"/>
      <c r="W112" s="707"/>
      <c r="X112" s="488"/>
      <c r="Y112" s="488"/>
      <c r="Z112" s="433">
        <f t="shared" si="6"/>
        <v>46</v>
      </c>
    </row>
    <row r="113" spans="1:26" ht="12.75">
      <c r="A113" s="379">
        <v>148</v>
      </c>
      <c r="B113" s="426" t="s">
        <v>95</v>
      </c>
      <c r="C113" s="426" t="s">
        <v>14</v>
      </c>
      <c r="D113" s="486">
        <v>28</v>
      </c>
      <c r="E113" s="486">
        <v>15</v>
      </c>
      <c r="F113" s="486">
        <v>2</v>
      </c>
      <c r="G113" s="486"/>
      <c r="H113" s="486"/>
      <c r="I113" s="486"/>
      <c r="J113" s="486"/>
      <c r="K113" s="486"/>
      <c r="L113" s="698"/>
      <c r="M113" s="488"/>
      <c r="N113" s="488"/>
      <c r="O113" s="488"/>
      <c r="P113" s="488"/>
      <c r="Q113" s="488"/>
      <c r="R113" s="488"/>
      <c r="S113" s="488"/>
      <c r="T113" s="488"/>
      <c r="U113" s="488"/>
      <c r="V113" s="707"/>
      <c r="W113" s="707"/>
      <c r="X113" s="488"/>
      <c r="Y113" s="488"/>
      <c r="Z113" s="433">
        <f t="shared" si="6"/>
        <v>45</v>
      </c>
    </row>
    <row r="114" spans="1:26" ht="12.75">
      <c r="A114" s="379">
        <f aca="true" t="shared" si="7" ref="A114:A169">A113+1</f>
        <v>149</v>
      </c>
      <c r="B114" s="492" t="s">
        <v>156</v>
      </c>
      <c r="C114" s="495" t="s">
        <v>157</v>
      </c>
      <c r="D114" s="382"/>
      <c r="E114" s="382"/>
      <c r="F114" s="382"/>
      <c r="G114" s="382"/>
      <c r="H114" s="382"/>
      <c r="I114" s="382"/>
      <c r="J114" s="382"/>
      <c r="K114" s="382"/>
      <c r="L114" s="697"/>
      <c r="M114" s="382"/>
      <c r="N114" s="382"/>
      <c r="O114" s="382"/>
      <c r="P114" s="382"/>
      <c r="Q114" s="382"/>
      <c r="R114" s="382"/>
      <c r="S114" s="382"/>
      <c r="T114" s="382"/>
      <c r="U114" s="379">
        <v>36</v>
      </c>
      <c r="V114" s="695"/>
      <c r="W114" s="695"/>
      <c r="X114" s="379">
        <v>6</v>
      </c>
      <c r="Y114" s="384">
        <v>3</v>
      </c>
      <c r="Z114" s="491">
        <f>SUM(D114:Y114)</f>
        <v>45</v>
      </c>
    </row>
    <row r="115" spans="1:26" ht="12.75">
      <c r="A115" s="379">
        <f t="shared" si="7"/>
        <v>150</v>
      </c>
      <c r="B115" s="426" t="s">
        <v>304</v>
      </c>
      <c r="C115" s="426" t="s">
        <v>305</v>
      </c>
      <c r="D115" s="486"/>
      <c r="E115" s="486"/>
      <c r="F115" s="486"/>
      <c r="G115" s="486">
        <v>18</v>
      </c>
      <c r="H115" s="486">
        <v>17</v>
      </c>
      <c r="I115" s="486">
        <v>9</v>
      </c>
      <c r="J115" s="486"/>
      <c r="K115" s="486"/>
      <c r="L115" s="698"/>
      <c r="M115" s="488"/>
      <c r="N115" s="488"/>
      <c r="O115" s="488"/>
      <c r="P115" s="488"/>
      <c r="Q115" s="488"/>
      <c r="R115" s="488"/>
      <c r="S115" s="488"/>
      <c r="T115" s="488"/>
      <c r="U115" s="488"/>
      <c r="V115" s="707"/>
      <c r="W115" s="707"/>
      <c r="X115" s="488"/>
      <c r="Y115" s="488"/>
      <c r="Z115" s="433">
        <f>SUM(D115:X115)</f>
        <v>44</v>
      </c>
    </row>
    <row r="116" spans="1:26" ht="12.75">
      <c r="A116" s="379">
        <f t="shared" si="7"/>
        <v>151</v>
      </c>
      <c r="B116" s="426" t="s">
        <v>306</v>
      </c>
      <c r="C116" s="426" t="s">
        <v>57</v>
      </c>
      <c r="D116" s="486"/>
      <c r="E116" s="486"/>
      <c r="F116" s="486"/>
      <c r="G116" s="486"/>
      <c r="H116" s="486"/>
      <c r="I116" s="486"/>
      <c r="J116" s="486"/>
      <c r="K116" s="486"/>
      <c r="L116" s="698"/>
      <c r="M116" s="488"/>
      <c r="N116" s="488"/>
      <c r="O116" s="488">
        <v>33</v>
      </c>
      <c r="P116" s="488">
        <v>10</v>
      </c>
      <c r="Q116" s="488"/>
      <c r="R116" s="488"/>
      <c r="S116" s="488"/>
      <c r="T116" s="488"/>
      <c r="U116" s="488"/>
      <c r="V116" s="707"/>
      <c r="W116" s="707"/>
      <c r="X116" s="488"/>
      <c r="Y116" s="488"/>
      <c r="Z116" s="433">
        <f>SUM(D116:X116)</f>
        <v>43</v>
      </c>
    </row>
    <row r="117" spans="1:26" ht="12.75">
      <c r="A117" s="379">
        <f t="shared" si="7"/>
        <v>152</v>
      </c>
      <c r="B117" s="426" t="s">
        <v>307</v>
      </c>
      <c r="C117" s="426" t="s">
        <v>283</v>
      </c>
      <c r="D117" s="486">
        <v>33</v>
      </c>
      <c r="E117" s="486"/>
      <c r="F117" s="486">
        <v>9</v>
      </c>
      <c r="G117" s="383"/>
      <c r="H117" s="383"/>
      <c r="I117" s="383"/>
      <c r="J117" s="383"/>
      <c r="K117" s="383"/>
      <c r="L117" s="700"/>
      <c r="M117" s="384"/>
      <c r="N117" s="384"/>
      <c r="O117" s="384"/>
      <c r="P117" s="384"/>
      <c r="Q117" s="384"/>
      <c r="R117" s="384"/>
      <c r="S117" s="384"/>
      <c r="T117" s="384"/>
      <c r="U117" s="384"/>
      <c r="V117" s="707"/>
      <c r="W117" s="707"/>
      <c r="X117" s="384"/>
      <c r="Y117" s="384"/>
      <c r="Z117" s="433">
        <f>SUM(D117:X117)</f>
        <v>42</v>
      </c>
    </row>
    <row r="118" spans="1:26" ht="12.75">
      <c r="A118" s="379">
        <f t="shared" si="7"/>
        <v>153</v>
      </c>
      <c r="B118" s="495" t="s">
        <v>201</v>
      </c>
      <c r="C118" s="495" t="s">
        <v>202</v>
      </c>
      <c r="D118" s="383"/>
      <c r="E118" s="383"/>
      <c r="F118" s="383"/>
      <c r="G118" s="383"/>
      <c r="H118" s="383"/>
      <c r="I118" s="383"/>
      <c r="J118" s="383"/>
      <c r="K118" s="383"/>
      <c r="L118" s="700"/>
      <c r="M118" s="384"/>
      <c r="N118" s="384"/>
      <c r="O118" s="384"/>
      <c r="P118" s="384"/>
      <c r="Q118" s="384"/>
      <c r="R118" s="384"/>
      <c r="S118" s="384"/>
      <c r="T118" s="384"/>
      <c r="U118" s="384"/>
      <c r="V118" s="707"/>
      <c r="W118" s="707"/>
      <c r="X118" s="379">
        <v>35</v>
      </c>
      <c r="Y118" s="379">
        <v>7</v>
      </c>
      <c r="Z118" s="491">
        <f>SUM(D118:Y118)</f>
        <v>42</v>
      </c>
    </row>
    <row r="119" spans="1:26" ht="12.75">
      <c r="A119" s="379">
        <f t="shared" si="7"/>
        <v>154</v>
      </c>
      <c r="B119" s="426" t="s">
        <v>308</v>
      </c>
      <c r="C119" s="426" t="s">
        <v>8</v>
      </c>
      <c r="D119" s="486">
        <v>3</v>
      </c>
      <c r="E119" s="486">
        <v>21</v>
      </c>
      <c r="F119" s="486">
        <v>17</v>
      </c>
      <c r="G119" s="486"/>
      <c r="H119" s="486"/>
      <c r="I119" s="486"/>
      <c r="J119" s="486"/>
      <c r="K119" s="486"/>
      <c r="L119" s="698"/>
      <c r="M119" s="488"/>
      <c r="N119" s="488"/>
      <c r="O119" s="488"/>
      <c r="P119" s="488"/>
      <c r="Q119" s="488"/>
      <c r="R119" s="488"/>
      <c r="S119" s="384"/>
      <c r="T119" s="384"/>
      <c r="U119" s="384"/>
      <c r="V119" s="707"/>
      <c r="W119" s="707"/>
      <c r="X119" s="384"/>
      <c r="Y119" s="384"/>
      <c r="Z119" s="433">
        <f aca="true" t="shared" si="8" ref="Z119:Z125">SUM(D119:X119)</f>
        <v>41</v>
      </c>
    </row>
    <row r="120" spans="1:26" ht="12.75">
      <c r="A120" s="379">
        <f t="shared" si="7"/>
        <v>155</v>
      </c>
      <c r="B120" s="426" t="s">
        <v>309</v>
      </c>
      <c r="C120" s="426" t="s">
        <v>310</v>
      </c>
      <c r="D120" s="486"/>
      <c r="E120" s="486"/>
      <c r="F120" s="486"/>
      <c r="G120" s="486"/>
      <c r="H120" s="486"/>
      <c r="I120" s="486"/>
      <c r="J120" s="486"/>
      <c r="K120" s="486"/>
      <c r="L120" s="698"/>
      <c r="M120" s="488"/>
      <c r="N120" s="488"/>
      <c r="O120" s="488"/>
      <c r="P120" s="488">
        <v>13</v>
      </c>
      <c r="Q120" s="488">
        <v>27</v>
      </c>
      <c r="R120" s="488"/>
      <c r="S120" s="384"/>
      <c r="T120" s="384"/>
      <c r="U120" s="384"/>
      <c r="V120" s="707"/>
      <c r="W120" s="707"/>
      <c r="X120" s="384"/>
      <c r="Y120" s="384"/>
      <c r="Z120" s="433">
        <f t="shared" si="8"/>
        <v>40</v>
      </c>
    </row>
    <row r="121" spans="1:26" ht="12.75">
      <c r="A121" s="379">
        <f t="shared" si="7"/>
        <v>156</v>
      </c>
      <c r="B121" s="426" t="s">
        <v>311</v>
      </c>
      <c r="C121" s="426" t="s">
        <v>312</v>
      </c>
      <c r="D121" s="486">
        <v>6</v>
      </c>
      <c r="E121" s="486">
        <v>21</v>
      </c>
      <c r="F121" s="486">
        <v>7</v>
      </c>
      <c r="G121" s="486">
        <v>5</v>
      </c>
      <c r="H121" s="486"/>
      <c r="I121" s="486"/>
      <c r="J121" s="486"/>
      <c r="K121" s="486"/>
      <c r="L121" s="698"/>
      <c r="M121" s="488"/>
      <c r="N121" s="488"/>
      <c r="O121" s="488"/>
      <c r="P121" s="488"/>
      <c r="Q121" s="488"/>
      <c r="R121" s="488"/>
      <c r="S121" s="488"/>
      <c r="T121" s="488"/>
      <c r="U121" s="488"/>
      <c r="V121" s="707"/>
      <c r="W121" s="707"/>
      <c r="X121" s="385"/>
      <c r="Y121" s="385"/>
      <c r="Z121" s="433">
        <f t="shared" si="8"/>
        <v>39</v>
      </c>
    </row>
    <row r="122" spans="1:26" ht="12.75">
      <c r="A122" s="379">
        <f t="shared" si="7"/>
        <v>157</v>
      </c>
      <c r="B122" s="426" t="s">
        <v>313</v>
      </c>
      <c r="C122" s="426" t="s">
        <v>314</v>
      </c>
      <c r="D122" s="486">
        <v>20</v>
      </c>
      <c r="E122" s="486">
        <v>9</v>
      </c>
      <c r="F122" s="486">
        <v>4</v>
      </c>
      <c r="G122" s="486"/>
      <c r="H122" s="486">
        <v>6</v>
      </c>
      <c r="I122" s="486"/>
      <c r="J122" s="486"/>
      <c r="K122" s="486"/>
      <c r="L122" s="698"/>
      <c r="M122" s="488"/>
      <c r="N122" s="488"/>
      <c r="O122" s="488"/>
      <c r="P122" s="488"/>
      <c r="Q122" s="488"/>
      <c r="R122" s="488"/>
      <c r="S122" s="488"/>
      <c r="T122" s="488"/>
      <c r="U122" s="488"/>
      <c r="V122" s="707"/>
      <c r="W122" s="707"/>
      <c r="X122" s="385"/>
      <c r="Y122" s="385"/>
      <c r="Z122" s="433">
        <f t="shared" si="8"/>
        <v>39</v>
      </c>
    </row>
    <row r="123" spans="1:26" ht="12.75">
      <c r="A123" s="379">
        <f t="shared" si="7"/>
        <v>158</v>
      </c>
      <c r="B123" s="426" t="s">
        <v>60</v>
      </c>
      <c r="C123" s="426" t="s">
        <v>315</v>
      </c>
      <c r="D123" s="486"/>
      <c r="E123" s="486"/>
      <c r="F123" s="486"/>
      <c r="G123" s="486"/>
      <c r="H123" s="486"/>
      <c r="I123" s="486"/>
      <c r="J123" s="486"/>
      <c r="K123" s="486"/>
      <c r="L123" s="698"/>
      <c r="M123" s="488"/>
      <c r="N123" s="488"/>
      <c r="O123" s="488"/>
      <c r="P123" s="488">
        <v>19</v>
      </c>
      <c r="Q123" s="488">
        <v>19</v>
      </c>
      <c r="R123" s="488"/>
      <c r="S123" s="488"/>
      <c r="T123" s="488"/>
      <c r="U123" s="488"/>
      <c r="V123" s="707"/>
      <c r="W123" s="707"/>
      <c r="X123" s="385"/>
      <c r="Y123" s="385"/>
      <c r="Z123" s="433">
        <f t="shared" si="8"/>
        <v>38</v>
      </c>
    </row>
    <row r="124" spans="1:26" ht="12.75">
      <c r="A124" s="379">
        <f t="shared" si="7"/>
        <v>159</v>
      </c>
      <c r="B124" s="430" t="s">
        <v>112</v>
      </c>
      <c r="C124" s="430" t="s">
        <v>316</v>
      </c>
      <c r="D124" s="501"/>
      <c r="E124" s="501"/>
      <c r="F124" s="501"/>
      <c r="G124" s="501"/>
      <c r="H124" s="501"/>
      <c r="I124" s="501"/>
      <c r="J124" s="501"/>
      <c r="K124" s="501"/>
      <c r="L124" s="702"/>
      <c r="M124" s="488"/>
      <c r="N124" s="488"/>
      <c r="O124" s="488"/>
      <c r="P124" s="488"/>
      <c r="Q124" s="488"/>
      <c r="R124" s="488"/>
      <c r="S124" s="488">
        <v>38</v>
      </c>
      <c r="T124" s="488"/>
      <c r="U124" s="488"/>
      <c r="V124" s="707"/>
      <c r="W124" s="707"/>
      <c r="X124" s="385"/>
      <c r="Y124" s="385"/>
      <c r="Z124" s="433">
        <f t="shared" si="8"/>
        <v>38</v>
      </c>
    </row>
    <row r="125" spans="1:26" ht="12.75">
      <c r="A125" s="379">
        <f t="shared" si="7"/>
        <v>160</v>
      </c>
      <c r="B125" s="429" t="s">
        <v>317</v>
      </c>
      <c r="C125" s="429" t="s">
        <v>318</v>
      </c>
      <c r="D125" s="486"/>
      <c r="E125" s="486">
        <v>5</v>
      </c>
      <c r="F125" s="486">
        <v>16</v>
      </c>
      <c r="G125" s="486">
        <v>8</v>
      </c>
      <c r="H125" s="486">
        <v>9</v>
      </c>
      <c r="I125" s="486"/>
      <c r="J125" s="486"/>
      <c r="K125" s="486"/>
      <c r="L125" s="698"/>
      <c r="M125" s="488"/>
      <c r="N125" s="488"/>
      <c r="O125" s="488"/>
      <c r="P125" s="488"/>
      <c r="Q125" s="488"/>
      <c r="R125" s="488"/>
      <c r="S125" s="488"/>
      <c r="T125" s="488"/>
      <c r="U125" s="488"/>
      <c r="V125" s="707"/>
      <c r="W125" s="707"/>
      <c r="X125" s="385"/>
      <c r="Y125" s="385"/>
      <c r="Z125" s="433">
        <f t="shared" si="8"/>
        <v>38</v>
      </c>
    </row>
    <row r="126" spans="1:26" ht="12.75">
      <c r="A126" s="379">
        <f t="shared" si="7"/>
        <v>161</v>
      </c>
      <c r="B126" s="495" t="s">
        <v>206</v>
      </c>
      <c r="C126" s="495" t="s">
        <v>207</v>
      </c>
      <c r="D126" s="383"/>
      <c r="E126" s="383"/>
      <c r="F126" s="383"/>
      <c r="G126" s="383"/>
      <c r="H126" s="383"/>
      <c r="I126" s="383"/>
      <c r="J126" s="383"/>
      <c r="K126" s="383"/>
      <c r="L126" s="700"/>
      <c r="M126" s="384"/>
      <c r="N126" s="384"/>
      <c r="O126" s="384"/>
      <c r="P126" s="384"/>
      <c r="Q126" s="384"/>
      <c r="R126" s="384"/>
      <c r="S126" s="384"/>
      <c r="T126" s="384"/>
      <c r="U126" s="379"/>
      <c r="V126" s="695"/>
      <c r="W126" s="695"/>
      <c r="X126" s="379">
        <v>27</v>
      </c>
      <c r="Y126" s="379">
        <v>10</v>
      </c>
      <c r="Z126" s="491">
        <f>SUM(D126:Y126)</f>
        <v>37</v>
      </c>
    </row>
    <row r="127" spans="1:26" ht="12.75">
      <c r="A127" s="379">
        <f t="shared" si="7"/>
        <v>162</v>
      </c>
      <c r="B127" s="426" t="s">
        <v>90</v>
      </c>
      <c r="C127" s="426" t="s">
        <v>91</v>
      </c>
      <c r="D127" s="383"/>
      <c r="E127" s="383"/>
      <c r="F127" s="383"/>
      <c r="G127" s="383"/>
      <c r="H127" s="383"/>
      <c r="I127" s="383"/>
      <c r="J127" s="383"/>
      <c r="K127" s="383"/>
      <c r="L127" s="700"/>
      <c r="M127" s="384"/>
      <c r="N127" s="384"/>
      <c r="O127" s="384"/>
      <c r="P127" s="384"/>
      <c r="Q127" s="384"/>
      <c r="R127" s="488">
        <v>31</v>
      </c>
      <c r="S127" s="488">
        <v>5</v>
      </c>
      <c r="T127" s="488">
        <v>0</v>
      </c>
      <c r="U127" s="384"/>
      <c r="V127" s="707"/>
      <c r="W127" s="707"/>
      <c r="X127" s="384"/>
      <c r="Y127" s="384"/>
      <c r="Z127" s="433">
        <f>SUM(D127:X127)</f>
        <v>36</v>
      </c>
    </row>
    <row r="128" spans="1:26" ht="12.75">
      <c r="A128" s="379">
        <f t="shared" si="7"/>
        <v>163</v>
      </c>
      <c r="B128" s="466" t="s">
        <v>372</v>
      </c>
      <c r="C128" s="466" t="s">
        <v>373</v>
      </c>
      <c r="D128" s="486"/>
      <c r="E128" s="486"/>
      <c r="F128" s="486"/>
      <c r="G128" s="486"/>
      <c r="H128" s="486"/>
      <c r="I128" s="486"/>
      <c r="J128" s="486"/>
      <c r="K128" s="486"/>
      <c r="L128" s="698"/>
      <c r="M128" s="488"/>
      <c r="N128" s="488"/>
      <c r="O128" s="488"/>
      <c r="P128" s="488"/>
      <c r="Q128" s="488"/>
      <c r="R128" s="488"/>
      <c r="S128" s="488"/>
      <c r="T128" s="488"/>
      <c r="U128" s="384"/>
      <c r="V128" s="707"/>
      <c r="W128" s="707"/>
      <c r="X128" s="384"/>
      <c r="Y128" s="379">
        <v>36</v>
      </c>
      <c r="Z128" s="491">
        <f>SUM(D128:Y128)</f>
        <v>36</v>
      </c>
    </row>
    <row r="129" spans="1:26" ht="12.75">
      <c r="A129" s="379">
        <f t="shared" si="7"/>
        <v>164</v>
      </c>
      <c r="B129" s="426" t="s">
        <v>319</v>
      </c>
      <c r="C129" s="426" t="s">
        <v>320</v>
      </c>
      <c r="D129" s="486"/>
      <c r="E129" s="486"/>
      <c r="F129" s="486"/>
      <c r="G129" s="486"/>
      <c r="H129" s="486"/>
      <c r="I129" s="486"/>
      <c r="J129" s="486"/>
      <c r="K129" s="486"/>
      <c r="L129" s="698"/>
      <c r="M129" s="488"/>
      <c r="N129" s="488"/>
      <c r="O129" s="488">
        <v>9</v>
      </c>
      <c r="P129" s="488">
        <v>25</v>
      </c>
      <c r="Q129" s="488"/>
      <c r="R129" s="488"/>
      <c r="S129" s="488"/>
      <c r="T129" s="488"/>
      <c r="U129" s="384"/>
      <c r="V129" s="707"/>
      <c r="W129" s="707"/>
      <c r="X129" s="384"/>
      <c r="Y129" s="384"/>
      <c r="Z129" s="433">
        <f>SUM(D129:X129)</f>
        <v>34</v>
      </c>
    </row>
    <row r="130" spans="1:26" ht="12.75">
      <c r="A130" s="379">
        <f>A129+1</f>
        <v>165</v>
      </c>
      <c r="B130" s="490" t="s">
        <v>69</v>
      </c>
      <c r="C130" s="490" t="s">
        <v>152</v>
      </c>
      <c r="D130" s="382"/>
      <c r="E130" s="382"/>
      <c r="F130" s="382"/>
      <c r="G130" s="382"/>
      <c r="H130" s="382"/>
      <c r="I130" s="382"/>
      <c r="J130" s="382"/>
      <c r="K130" s="382"/>
      <c r="L130" s="697"/>
      <c r="M130" s="382"/>
      <c r="N130" s="382"/>
      <c r="O130" s="382"/>
      <c r="P130" s="382"/>
      <c r="Q130" s="382"/>
      <c r="R130" s="382"/>
      <c r="S130" s="382"/>
      <c r="T130" s="382"/>
      <c r="U130" s="379">
        <v>25</v>
      </c>
      <c r="V130" s="695"/>
      <c r="W130" s="695"/>
      <c r="X130" s="379">
        <v>3</v>
      </c>
      <c r="Y130" s="379">
        <v>6</v>
      </c>
      <c r="Z130" s="491">
        <f>SUM(D130:Y130)</f>
        <v>34</v>
      </c>
    </row>
    <row r="131" spans="1:26" ht="12.75">
      <c r="A131" s="379">
        <f t="shared" si="7"/>
        <v>166</v>
      </c>
      <c r="B131" s="426" t="s">
        <v>188</v>
      </c>
      <c r="C131" s="426" t="s">
        <v>321</v>
      </c>
      <c r="D131" s="486">
        <v>15</v>
      </c>
      <c r="E131" s="486">
        <v>13</v>
      </c>
      <c r="F131" s="486">
        <v>5</v>
      </c>
      <c r="G131" s="486"/>
      <c r="H131" s="486"/>
      <c r="I131" s="486"/>
      <c r="J131" s="486"/>
      <c r="K131" s="486"/>
      <c r="L131" s="698"/>
      <c r="M131" s="488"/>
      <c r="N131" s="488"/>
      <c r="O131" s="488"/>
      <c r="P131" s="488"/>
      <c r="Q131" s="488"/>
      <c r="R131" s="488"/>
      <c r="S131" s="488"/>
      <c r="T131" s="488"/>
      <c r="U131" s="384"/>
      <c r="V131" s="707"/>
      <c r="W131" s="707"/>
      <c r="X131" s="384"/>
      <c r="Y131" s="384"/>
      <c r="Z131" s="433">
        <f>SUM(D131:X131)</f>
        <v>33</v>
      </c>
    </row>
    <row r="132" spans="1:26" ht="12.75">
      <c r="A132" s="379">
        <f t="shared" si="7"/>
        <v>167</v>
      </c>
      <c r="B132" s="426" t="s">
        <v>109</v>
      </c>
      <c r="C132" s="426" t="s">
        <v>93</v>
      </c>
      <c r="D132" s="486"/>
      <c r="E132" s="486"/>
      <c r="F132" s="486"/>
      <c r="G132" s="486"/>
      <c r="H132" s="486"/>
      <c r="I132" s="486"/>
      <c r="J132" s="486"/>
      <c r="K132" s="486"/>
      <c r="L132" s="698"/>
      <c r="M132" s="488"/>
      <c r="N132" s="488"/>
      <c r="O132" s="488"/>
      <c r="P132" s="488"/>
      <c r="Q132" s="488"/>
      <c r="R132" s="488"/>
      <c r="S132" s="488">
        <v>22</v>
      </c>
      <c r="T132" s="488">
        <v>10</v>
      </c>
      <c r="U132" s="384"/>
      <c r="V132" s="707"/>
      <c r="W132" s="707"/>
      <c r="X132" s="384"/>
      <c r="Y132" s="384"/>
      <c r="Z132" s="433">
        <f>SUM(D132:X132)</f>
        <v>32</v>
      </c>
    </row>
    <row r="133" spans="1:26" ht="12.75">
      <c r="A133" s="379">
        <f t="shared" si="7"/>
        <v>168</v>
      </c>
      <c r="B133" s="496" t="s">
        <v>188</v>
      </c>
      <c r="C133" s="495" t="s">
        <v>189</v>
      </c>
      <c r="D133" s="383"/>
      <c r="E133" s="383"/>
      <c r="F133" s="383"/>
      <c r="G133" s="383"/>
      <c r="H133" s="383"/>
      <c r="I133" s="383"/>
      <c r="J133" s="383"/>
      <c r="K133" s="383"/>
      <c r="L133" s="700"/>
      <c r="M133" s="384"/>
      <c r="N133" s="384"/>
      <c r="O133" s="384"/>
      <c r="P133" s="384"/>
      <c r="Q133" s="384"/>
      <c r="R133" s="384"/>
      <c r="S133" s="384"/>
      <c r="T133" s="384"/>
      <c r="U133" s="384"/>
      <c r="V133" s="707"/>
      <c r="W133" s="707"/>
      <c r="X133" s="379">
        <v>19</v>
      </c>
      <c r="Y133" s="379">
        <v>12</v>
      </c>
      <c r="Z133" s="491">
        <f>SUM(D133:Y133)</f>
        <v>31</v>
      </c>
    </row>
    <row r="134" spans="1:26" ht="12.75">
      <c r="A134" s="379">
        <f t="shared" si="7"/>
        <v>169</v>
      </c>
      <c r="B134" s="426" t="s">
        <v>322</v>
      </c>
      <c r="C134" s="426" t="s">
        <v>283</v>
      </c>
      <c r="D134" s="486">
        <v>21</v>
      </c>
      <c r="E134" s="486">
        <v>9</v>
      </c>
      <c r="F134" s="486"/>
      <c r="G134" s="486"/>
      <c r="H134" s="486"/>
      <c r="I134" s="486"/>
      <c r="J134" s="486"/>
      <c r="K134" s="486"/>
      <c r="L134" s="698"/>
      <c r="M134" s="488"/>
      <c r="N134" s="488"/>
      <c r="O134" s="488"/>
      <c r="P134" s="488"/>
      <c r="Q134" s="488"/>
      <c r="R134" s="488"/>
      <c r="S134" s="488"/>
      <c r="T134" s="488"/>
      <c r="U134" s="384"/>
      <c r="V134" s="707"/>
      <c r="W134" s="707"/>
      <c r="X134" s="384"/>
      <c r="Y134" s="384"/>
      <c r="Z134" s="433">
        <f>SUM(D134:X134)</f>
        <v>30</v>
      </c>
    </row>
    <row r="135" spans="1:26" ht="12.75">
      <c r="A135" s="379">
        <f t="shared" si="7"/>
        <v>170</v>
      </c>
      <c r="B135" s="426" t="s">
        <v>323</v>
      </c>
      <c r="C135" s="426" t="s">
        <v>305</v>
      </c>
      <c r="D135" s="486"/>
      <c r="E135" s="486"/>
      <c r="F135" s="486"/>
      <c r="G135" s="486"/>
      <c r="H135" s="486">
        <v>5</v>
      </c>
      <c r="I135" s="486">
        <v>17</v>
      </c>
      <c r="J135" s="486">
        <v>4</v>
      </c>
      <c r="K135" s="486">
        <v>3</v>
      </c>
      <c r="L135" s="698"/>
      <c r="M135" s="488"/>
      <c r="N135" s="488"/>
      <c r="O135" s="488"/>
      <c r="P135" s="488"/>
      <c r="Q135" s="488"/>
      <c r="R135" s="488"/>
      <c r="S135" s="488"/>
      <c r="T135" s="488"/>
      <c r="U135" s="384"/>
      <c r="V135" s="707"/>
      <c r="W135" s="707"/>
      <c r="X135" s="384"/>
      <c r="Y135" s="384"/>
      <c r="Z135" s="433">
        <f>SUM(D135:X135)</f>
        <v>29</v>
      </c>
    </row>
    <row r="136" spans="1:26" ht="12.75">
      <c r="A136" s="379">
        <f t="shared" si="7"/>
        <v>171</v>
      </c>
      <c r="B136" s="426" t="s">
        <v>37</v>
      </c>
      <c r="C136" s="426" t="s">
        <v>324</v>
      </c>
      <c r="D136" s="486">
        <v>22</v>
      </c>
      <c r="E136" s="486">
        <v>6</v>
      </c>
      <c r="F136" s="486"/>
      <c r="G136" s="486"/>
      <c r="H136" s="486"/>
      <c r="I136" s="486"/>
      <c r="J136" s="486"/>
      <c r="K136" s="486"/>
      <c r="L136" s="698"/>
      <c r="M136" s="488"/>
      <c r="N136" s="488"/>
      <c r="O136" s="488"/>
      <c r="P136" s="488"/>
      <c r="Q136" s="488"/>
      <c r="R136" s="488"/>
      <c r="S136" s="488"/>
      <c r="T136" s="488"/>
      <c r="U136" s="384"/>
      <c r="V136" s="707"/>
      <c r="W136" s="707"/>
      <c r="X136" s="384"/>
      <c r="Y136" s="384"/>
      <c r="Z136" s="433">
        <f>SUM(D136:X136)</f>
        <v>28</v>
      </c>
    </row>
    <row r="137" spans="1:26" ht="12.75">
      <c r="A137" s="379">
        <f t="shared" si="7"/>
        <v>172</v>
      </c>
      <c r="B137" s="616" t="s">
        <v>103</v>
      </c>
      <c r="C137" s="490" t="s">
        <v>180</v>
      </c>
      <c r="D137" s="383"/>
      <c r="E137" s="383"/>
      <c r="F137" s="383"/>
      <c r="G137" s="383"/>
      <c r="H137" s="383"/>
      <c r="I137" s="383"/>
      <c r="J137" s="383"/>
      <c r="K137" s="383"/>
      <c r="L137" s="700"/>
      <c r="M137" s="384"/>
      <c r="N137" s="384"/>
      <c r="O137" s="384"/>
      <c r="P137" s="384"/>
      <c r="Q137" s="384"/>
      <c r="R137" s="384"/>
      <c r="S137" s="384"/>
      <c r="T137" s="384"/>
      <c r="U137" s="384"/>
      <c r="V137" s="707"/>
      <c r="W137" s="707"/>
      <c r="X137" s="379">
        <v>9</v>
      </c>
      <c r="Y137" s="379">
        <v>19</v>
      </c>
      <c r="Z137" s="491">
        <f>SUM(D137:Y137)</f>
        <v>28</v>
      </c>
    </row>
    <row r="138" spans="1:26" ht="12.75">
      <c r="A138" s="379">
        <f t="shared" si="7"/>
        <v>173</v>
      </c>
      <c r="B138" s="492" t="s">
        <v>178</v>
      </c>
      <c r="C138" s="492" t="s">
        <v>182</v>
      </c>
      <c r="D138" s="383"/>
      <c r="E138" s="383"/>
      <c r="F138" s="383"/>
      <c r="G138" s="383"/>
      <c r="H138" s="383"/>
      <c r="I138" s="383"/>
      <c r="J138" s="383"/>
      <c r="K138" s="383"/>
      <c r="L138" s="700"/>
      <c r="M138" s="384"/>
      <c r="N138" s="384"/>
      <c r="O138" s="384"/>
      <c r="P138" s="384"/>
      <c r="Q138" s="384"/>
      <c r="R138" s="384"/>
      <c r="S138" s="384"/>
      <c r="T138" s="384"/>
      <c r="U138" s="384"/>
      <c r="V138" s="707"/>
      <c r="W138" s="707"/>
      <c r="X138" s="379">
        <v>11</v>
      </c>
      <c r="Y138" s="379">
        <v>16</v>
      </c>
      <c r="Z138" s="491">
        <f>SUM(D138:Y138)</f>
        <v>27</v>
      </c>
    </row>
    <row r="139" spans="1:26" ht="12.75">
      <c r="A139" s="379">
        <f t="shared" si="7"/>
        <v>174</v>
      </c>
      <c r="B139" s="426" t="s">
        <v>322</v>
      </c>
      <c r="C139" s="426" t="s">
        <v>325</v>
      </c>
      <c r="D139" s="486"/>
      <c r="E139" s="486"/>
      <c r="F139" s="486"/>
      <c r="G139" s="486"/>
      <c r="H139" s="486"/>
      <c r="I139" s="486"/>
      <c r="J139" s="486"/>
      <c r="K139" s="486"/>
      <c r="L139" s="698"/>
      <c r="M139" s="488"/>
      <c r="N139" s="488"/>
      <c r="O139" s="488"/>
      <c r="P139" s="488">
        <v>26</v>
      </c>
      <c r="Q139" s="488"/>
      <c r="R139" s="488"/>
      <c r="S139" s="488"/>
      <c r="T139" s="488"/>
      <c r="U139" s="488"/>
      <c r="V139" s="707"/>
      <c r="W139" s="707"/>
      <c r="X139" s="384"/>
      <c r="Y139" s="379"/>
      <c r="Z139" s="433">
        <f>SUM(D139:X139)</f>
        <v>26</v>
      </c>
    </row>
    <row r="140" spans="1:26" ht="12.75">
      <c r="A140" s="379">
        <f t="shared" si="7"/>
        <v>175</v>
      </c>
      <c r="B140" s="426" t="s">
        <v>37</v>
      </c>
      <c r="C140" s="426" t="s">
        <v>326</v>
      </c>
      <c r="D140" s="486">
        <v>14</v>
      </c>
      <c r="E140" s="486">
        <v>11</v>
      </c>
      <c r="F140" s="486"/>
      <c r="G140" s="486"/>
      <c r="H140" s="486"/>
      <c r="I140" s="486"/>
      <c r="J140" s="486"/>
      <c r="K140" s="486"/>
      <c r="L140" s="698"/>
      <c r="M140" s="488"/>
      <c r="N140" s="488"/>
      <c r="O140" s="488"/>
      <c r="P140" s="488"/>
      <c r="Q140" s="488"/>
      <c r="R140" s="488"/>
      <c r="S140" s="488"/>
      <c r="T140" s="488"/>
      <c r="U140" s="488"/>
      <c r="V140" s="707"/>
      <c r="W140" s="707"/>
      <c r="X140" s="384"/>
      <c r="Y140" s="384"/>
      <c r="Z140" s="433">
        <f>SUM(D140:X140)</f>
        <v>25</v>
      </c>
    </row>
    <row r="141" spans="1:26" ht="12.75">
      <c r="A141" s="379">
        <f t="shared" si="7"/>
        <v>176</v>
      </c>
      <c r="B141" s="496" t="s">
        <v>196</v>
      </c>
      <c r="C141" s="495" t="s">
        <v>197</v>
      </c>
      <c r="D141" s="383"/>
      <c r="E141" s="383"/>
      <c r="F141" s="383"/>
      <c r="G141" s="383"/>
      <c r="H141" s="383"/>
      <c r="I141" s="383"/>
      <c r="J141" s="383"/>
      <c r="K141" s="383"/>
      <c r="L141" s="700"/>
      <c r="M141" s="384"/>
      <c r="N141" s="384"/>
      <c r="O141" s="384"/>
      <c r="P141" s="384"/>
      <c r="Q141" s="384"/>
      <c r="R141" s="384"/>
      <c r="S141" s="384"/>
      <c r="T141" s="384"/>
      <c r="U141" s="384"/>
      <c r="V141" s="707"/>
      <c r="W141" s="707"/>
      <c r="X141" s="379">
        <v>8</v>
      </c>
      <c r="Y141" s="379">
        <v>16</v>
      </c>
      <c r="Z141" s="491">
        <f>SUM(D141:Y141)</f>
        <v>24</v>
      </c>
    </row>
    <row r="142" spans="1:26" ht="12.75">
      <c r="A142" s="379">
        <f t="shared" si="7"/>
        <v>177</v>
      </c>
      <c r="B142" s="426" t="s">
        <v>327</v>
      </c>
      <c r="C142" s="426" t="s">
        <v>328</v>
      </c>
      <c r="D142" s="486"/>
      <c r="E142" s="486"/>
      <c r="F142" s="486"/>
      <c r="G142" s="486"/>
      <c r="H142" s="486"/>
      <c r="I142" s="486"/>
      <c r="J142" s="486"/>
      <c r="K142" s="486"/>
      <c r="L142" s="698"/>
      <c r="M142" s="488"/>
      <c r="N142" s="488"/>
      <c r="O142" s="488"/>
      <c r="P142" s="488"/>
      <c r="Q142" s="488">
        <v>11</v>
      </c>
      <c r="R142" s="488">
        <v>6</v>
      </c>
      <c r="S142" s="488">
        <v>6</v>
      </c>
      <c r="T142" s="488"/>
      <c r="U142" s="488"/>
      <c r="V142" s="707"/>
      <c r="W142" s="707"/>
      <c r="X142" s="384"/>
      <c r="Y142" s="384"/>
      <c r="Z142" s="433">
        <f aca="true" t="shared" si="9" ref="Z142:Z150">SUM(D142:X142)</f>
        <v>23</v>
      </c>
    </row>
    <row r="143" spans="1:26" ht="12.75">
      <c r="A143" s="379">
        <f t="shared" si="7"/>
        <v>178</v>
      </c>
      <c r="B143" s="426" t="s">
        <v>112</v>
      </c>
      <c r="C143" s="426" t="s">
        <v>329</v>
      </c>
      <c r="D143" s="486"/>
      <c r="E143" s="486"/>
      <c r="F143" s="486"/>
      <c r="G143" s="486"/>
      <c r="H143" s="486">
        <v>0</v>
      </c>
      <c r="I143" s="486">
        <v>23</v>
      </c>
      <c r="J143" s="486">
        <v>0</v>
      </c>
      <c r="K143" s="486"/>
      <c r="L143" s="698"/>
      <c r="M143" s="488"/>
      <c r="N143" s="488"/>
      <c r="O143" s="488"/>
      <c r="P143" s="488"/>
      <c r="Q143" s="488"/>
      <c r="R143" s="488"/>
      <c r="S143" s="488"/>
      <c r="T143" s="488"/>
      <c r="U143" s="488"/>
      <c r="V143" s="707"/>
      <c r="W143" s="707"/>
      <c r="X143" s="384"/>
      <c r="Y143" s="384"/>
      <c r="Z143" s="433">
        <f t="shared" si="9"/>
        <v>23</v>
      </c>
    </row>
    <row r="144" spans="1:26" ht="12.75">
      <c r="A144" s="379">
        <f t="shared" si="7"/>
        <v>179</v>
      </c>
      <c r="B144" s="426" t="s">
        <v>186</v>
      </c>
      <c r="C144" s="426" t="s">
        <v>330</v>
      </c>
      <c r="D144" s="486"/>
      <c r="E144" s="486"/>
      <c r="F144" s="486"/>
      <c r="G144" s="486"/>
      <c r="H144" s="486"/>
      <c r="I144" s="486"/>
      <c r="J144" s="486"/>
      <c r="K144" s="486"/>
      <c r="L144" s="698"/>
      <c r="M144" s="488"/>
      <c r="N144" s="488"/>
      <c r="O144" s="488">
        <v>21</v>
      </c>
      <c r="P144" s="488"/>
      <c r="Q144" s="488"/>
      <c r="R144" s="488"/>
      <c r="S144" s="488"/>
      <c r="T144" s="488"/>
      <c r="U144" s="488"/>
      <c r="V144" s="707"/>
      <c r="W144" s="707"/>
      <c r="X144" s="384"/>
      <c r="Y144" s="384"/>
      <c r="Z144" s="433">
        <f t="shared" si="9"/>
        <v>21</v>
      </c>
    </row>
    <row r="145" spans="1:26" ht="12.75">
      <c r="A145" s="379">
        <f t="shared" si="7"/>
        <v>180</v>
      </c>
      <c r="B145" s="426" t="s">
        <v>37</v>
      </c>
      <c r="C145" s="426" t="s">
        <v>30</v>
      </c>
      <c r="D145" s="486"/>
      <c r="E145" s="486"/>
      <c r="F145" s="486"/>
      <c r="G145" s="486"/>
      <c r="H145" s="486"/>
      <c r="I145" s="486"/>
      <c r="J145" s="486"/>
      <c r="K145" s="486"/>
      <c r="L145" s="698"/>
      <c r="M145" s="488"/>
      <c r="N145" s="488"/>
      <c r="O145" s="488"/>
      <c r="P145" s="488"/>
      <c r="Q145" s="488"/>
      <c r="R145" s="488">
        <v>15</v>
      </c>
      <c r="S145" s="488">
        <v>3</v>
      </c>
      <c r="T145" s="488">
        <v>3</v>
      </c>
      <c r="U145" s="488"/>
      <c r="V145" s="707"/>
      <c r="W145" s="707"/>
      <c r="X145" s="384"/>
      <c r="Y145" s="384"/>
      <c r="Z145" s="433">
        <f t="shared" si="9"/>
        <v>21</v>
      </c>
    </row>
    <row r="146" spans="1:26" ht="12.75">
      <c r="A146" s="379">
        <f t="shared" si="7"/>
        <v>181</v>
      </c>
      <c r="B146" s="426" t="s">
        <v>331</v>
      </c>
      <c r="C146" s="426" t="s">
        <v>332</v>
      </c>
      <c r="D146" s="486"/>
      <c r="E146" s="486"/>
      <c r="F146" s="486"/>
      <c r="G146" s="486"/>
      <c r="H146" s="486"/>
      <c r="I146" s="486"/>
      <c r="J146" s="486"/>
      <c r="K146" s="486"/>
      <c r="L146" s="698"/>
      <c r="M146" s="488">
        <v>3</v>
      </c>
      <c r="N146" s="488">
        <v>0</v>
      </c>
      <c r="O146" s="488">
        <v>8</v>
      </c>
      <c r="P146" s="488">
        <v>8</v>
      </c>
      <c r="Q146" s="488"/>
      <c r="R146" s="488"/>
      <c r="S146" s="488"/>
      <c r="T146" s="488"/>
      <c r="U146" s="488"/>
      <c r="V146" s="707"/>
      <c r="W146" s="707"/>
      <c r="X146" s="384"/>
      <c r="Y146" s="384"/>
      <c r="Z146" s="433">
        <f t="shared" si="9"/>
        <v>19</v>
      </c>
    </row>
    <row r="147" spans="1:26" ht="12.75">
      <c r="A147" s="379">
        <f t="shared" si="7"/>
        <v>182</v>
      </c>
      <c r="B147" s="426" t="s">
        <v>333</v>
      </c>
      <c r="C147" s="426" t="s">
        <v>334</v>
      </c>
      <c r="D147" s="486"/>
      <c r="E147" s="486"/>
      <c r="F147" s="486"/>
      <c r="G147" s="486"/>
      <c r="H147" s="486"/>
      <c r="I147" s="486"/>
      <c r="J147" s="486"/>
      <c r="K147" s="486"/>
      <c r="L147" s="698"/>
      <c r="M147" s="488"/>
      <c r="N147" s="488"/>
      <c r="O147" s="488"/>
      <c r="P147" s="488">
        <v>15</v>
      </c>
      <c r="Q147" s="488">
        <v>2</v>
      </c>
      <c r="R147" s="488"/>
      <c r="S147" s="488"/>
      <c r="T147" s="488"/>
      <c r="U147" s="488"/>
      <c r="V147" s="707"/>
      <c r="W147" s="707"/>
      <c r="X147" s="384"/>
      <c r="Y147" s="384"/>
      <c r="Z147" s="433">
        <f t="shared" si="9"/>
        <v>17</v>
      </c>
    </row>
    <row r="148" spans="1:26" ht="12.75">
      <c r="A148" s="379">
        <f t="shared" si="7"/>
        <v>183</v>
      </c>
      <c r="B148" s="426" t="s">
        <v>309</v>
      </c>
      <c r="C148" s="426" t="s">
        <v>314</v>
      </c>
      <c r="D148" s="486"/>
      <c r="E148" s="486"/>
      <c r="F148" s="486"/>
      <c r="G148" s="486"/>
      <c r="H148" s="486">
        <v>0</v>
      </c>
      <c r="I148" s="486">
        <v>15</v>
      </c>
      <c r="J148" s="486">
        <v>0</v>
      </c>
      <c r="K148" s="486"/>
      <c r="L148" s="698"/>
      <c r="M148" s="488"/>
      <c r="N148" s="488"/>
      <c r="O148" s="488"/>
      <c r="P148" s="488"/>
      <c r="Q148" s="488"/>
      <c r="R148" s="488"/>
      <c r="S148" s="488"/>
      <c r="T148" s="488"/>
      <c r="U148" s="488"/>
      <c r="V148" s="707"/>
      <c r="W148" s="707"/>
      <c r="X148" s="384"/>
      <c r="Y148" s="384"/>
      <c r="Z148" s="433">
        <f t="shared" si="9"/>
        <v>15</v>
      </c>
    </row>
    <row r="149" spans="1:26" ht="12.75">
      <c r="A149" s="379">
        <f t="shared" si="7"/>
        <v>184</v>
      </c>
      <c r="B149" s="426" t="s">
        <v>28</v>
      </c>
      <c r="C149" s="426" t="s">
        <v>335</v>
      </c>
      <c r="D149" s="486"/>
      <c r="E149" s="486"/>
      <c r="F149" s="486"/>
      <c r="G149" s="486"/>
      <c r="H149" s="486"/>
      <c r="I149" s="486"/>
      <c r="J149" s="486"/>
      <c r="K149" s="486"/>
      <c r="L149" s="698"/>
      <c r="M149" s="488"/>
      <c r="N149" s="488"/>
      <c r="O149" s="488"/>
      <c r="P149" s="488">
        <v>13</v>
      </c>
      <c r="Q149" s="488"/>
      <c r="R149" s="488"/>
      <c r="S149" s="488"/>
      <c r="T149" s="488"/>
      <c r="U149" s="488"/>
      <c r="V149" s="707"/>
      <c r="W149" s="707"/>
      <c r="X149" s="384"/>
      <c r="Y149" s="384"/>
      <c r="Z149" s="433">
        <f t="shared" si="9"/>
        <v>13</v>
      </c>
    </row>
    <row r="150" spans="1:26" ht="12.75">
      <c r="A150" s="379">
        <f t="shared" si="7"/>
        <v>185</v>
      </c>
      <c r="B150" s="426" t="s">
        <v>95</v>
      </c>
      <c r="C150" s="426" t="s">
        <v>336</v>
      </c>
      <c r="D150" s="486">
        <v>3</v>
      </c>
      <c r="E150" s="486">
        <v>3</v>
      </c>
      <c r="F150" s="486">
        <v>4</v>
      </c>
      <c r="G150" s="486"/>
      <c r="H150" s="486"/>
      <c r="I150" s="486"/>
      <c r="J150" s="486"/>
      <c r="K150" s="486"/>
      <c r="L150" s="698"/>
      <c r="M150" s="488"/>
      <c r="N150" s="488"/>
      <c r="O150" s="488"/>
      <c r="P150" s="488"/>
      <c r="Q150" s="488"/>
      <c r="R150" s="384"/>
      <c r="S150" s="384"/>
      <c r="T150" s="384"/>
      <c r="U150" s="384"/>
      <c r="V150" s="707"/>
      <c r="W150" s="707"/>
      <c r="X150" s="384"/>
      <c r="Y150" s="384"/>
      <c r="Z150" s="433">
        <f t="shared" si="9"/>
        <v>10</v>
      </c>
    </row>
    <row r="151" spans="1:26" ht="12.75">
      <c r="A151" s="379">
        <f t="shared" si="7"/>
        <v>186</v>
      </c>
      <c r="B151" s="465" t="s">
        <v>309</v>
      </c>
      <c r="C151" s="465" t="s">
        <v>374</v>
      </c>
      <c r="D151" s="383"/>
      <c r="E151" s="383"/>
      <c r="F151" s="383"/>
      <c r="G151" s="383"/>
      <c r="H151" s="383"/>
      <c r="I151" s="383"/>
      <c r="J151" s="383"/>
      <c r="K151" s="383"/>
      <c r="L151" s="700"/>
      <c r="M151" s="488"/>
      <c r="N151" s="384"/>
      <c r="O151" s="384"/>
      <c r="P151" s="384"/>
      <c r="Q151" s="384"/>
      <c r="R151" s="384"/>
      <c r="S151" s="384"/>
      <c r="T151" s="384"/>
      <c r="U151" s="384"/>
      <c r="V151" s="707"/>
      <c r="W151" s="707"/>
      <c r="X151" s="384"/>
      <c r="Y151" s="379">
        <v>10</v>
      </c>
      <c r="Z151" s="491">
        <f>SUM(D151:Y151)</f>
        <v>10</v>
      </c>
    </row>
    <row r="152" spans="1:26" ht="12.75">
      <c r="A152" s="379">
        <f t="shared" si="7"/>
        <v>187</v>
      </c>
      <c r="B152" s="431" t="s">
        <v>337</v>
      </c>
      <c r="C152" s="431" t="s">
        <v>24</v>
      </c>
      <c r="D152" s="486"/>
      <c r="E152" s="486"/>
      <c r="F152" s="486"/>
      <c r="G152" s="486"/>
      <c r="H152" s="486"/>
      <c r="I152" s="486"/>
      <c r="J152" s="486"/>
      <c r="K152" s="486"/>
      <c r="L152" s="698"/>
      <c r="M152" s="488"/>
      <c r="N152" s="488"/>
      <c r="O152" s="488">
        <v>9</v>
      </c>
      <c r="P152" s="488"/>
      <c r="Q152" s="488"/>
      <c r="R152" s="384"/>
      <c r="S152" s="384"/>
      <c r="T152" s="384"/>
      <c r="U152" s="384"/>
      <c r="V152" s="707"/>
      <c r="W152" s="707"/>
      <c r="X152" s="384"/>
      <c r="Y152" s="384"/>
      <c r="Z152" s="433">
        <f>SUM(D152:X152)</f>
        <v>9</v>
      </c>
    </row>
    <row r="153" spans="1:26" ht="12.75">
      <c r="A153" s="379">
        <f t="shared" si="7"/>
        <v>188</v>
      </c>
      <c r="B153" s="431" t="s">
        <v>55</v>
      </c>
      <c r="C153" s="431" t="s">
        <v>281</v>
      </c>
      <c r="D153" s="502"/>
      <c r="E153" s="502"/>
      <c r="F153" s="502"/>
      <c r="G153" s="502"/>
      <c r="H153" s="502"/>
      <c r="I153" s="502"/>
      <c r="J153" s="502"/>
      <c r="K153" s="502"/>
      <c r="L153" s="703"/>
      <c r="M153" s="503"/>
      <c r="N153" s="503"/>
      <c r="O153" s="503">
        <v>3</v>
      </c>
      <c r="P153" s="503">
        <v>6</v>
      </c>
      <c r="Q153" s="503"/>
      <c r="R153" s="389"/>
      <c r="S153" s="389"/>
      <c r="T153" s="389"/>
      <c r="U153" s="389"/>
      <c r="V153" s="705"/>
      <c r="W153" s="705"/>
      <c r="X153" s="389"/>
      <c r="Y153" s="389"/>
      <c r="Z153" s="433">
        <f>SUM(D153:X153)</f>
        <v>9</v>
      </c>
    </row>
    <row r="154" spans="1:26" ht="12.75">
      <c r="A154" s="379">
        <f t="shared" si="7"/>
        <v>189</v>
      </c>
      <c r="B154" s="431" t="s">
        <v>119</v>
      </c>
      <c r="C154" s="431" t="s">
        <v>324</v>
      </c>
      <c r="D154" s="502">
        <v>9</v>
      </c>
      <c r="E154" s="388"/>
      <c r="F154" s="388"/>
      <c r="G154" s="388"/>
      <c r="H154" s="388"/>
      <c r="I154" s="388"/>
      <c r="J154" s="388"/>
      <c r="K154" s="388"/>
      <c r="L154" s="704"/>
      <c r="M154" s="389"/>
      <c r="N154" s="389"/>
      <c r="O154" s="389"/>
      <c r="P154" s="389"/>
      <c r="Q154" s="389"/>
      <c r="R154" s="389"/>
      <c r="S154" s="389"/>
      <c r="T154" s="389"/>
      <c r="U154" s="389"/>
      <c r="V154" s="705"/>
      <c r="W154" s="705"/>
      <c r="X154" s="389"/>
      <c r="Y154" s="389"/>
      <c r="Z154" s="433">
        <f>SUM(D154:X154)</f>
        <v>9</v>
      </c>
    </row>
    <row r="155" spans="1:26" ht="12.75">
      <c r="A155" s="379">
        <f t="shared" si="7"/>
        <v>190</v>
      </c>
      <c r="B155" s="431" t="s">
        <v>338</v>
      </c>
      <c r="C155" s="431" t="s">
        <v>339</v>
      </c>
      <c r="D155" s="388"/>
      <c r="E155" s="388"/>
      <c r="F155" s="388"/>
      <c r="G155" s="388"/>
      <c r="H155" s="502">
        <v>8</v>
      </c>
      <c r="I155" s="388"/>
      <c r="J155" s="388"/>
      <c r="K155" s="388"/>
      <c r="L155" s="704"/>
      <c r="M155" s="389"/>
      <c r="N155" s="389"/>
      <c r="O155" s="389"/>
      <c r="P155" s="389"/>
      <c r="Q155" s="389"/>
      <c r="R155" s="389"/>
      <c r="S155" s="389"/>
      <c r="T155" s="389"/>
      <c r="U155" s="389"/>
      <c r="V155" s="705"/>
      <c r="W155" s="705"/>
      <c r="X155" s="389"/>
      <c r="Y155" s="389"/>
      <c r="Z155" s="433">
        <f>SUM(D155:X155)</f>
        <v>8</v>
      </c>
    </row>
    <row r="156" spans="1:26" ht="12.75">
      <c r="A156" s="379">
        <f t="shared" si="7"/>
        <v>191</v>
      </c>
      <c r="B156" s="497" t="s">
        <v>194</v>
      </c>
      <c r="C156" s="497" t="s">
        <v>195</v>
      </c>
      <c r="D156" s="388"/>
      <c r="E156" s="388"/>
      <c r="F156" s="388"/>
      <c r="G156" s="388"/>
      <c r="H156" s="388"/>
      <c r="I156" s="388"/>
      <c r="J156" s="388"/>
      <c r="K156" s="388"/>
      <c r="L156" s="704"/>
      <c r="M156" s="389"/>
      <c r="N156" s="389"/>
      <c r="O156" s="389"/>
      <c r="P156" s="389"/>
      <c r="Q156" s="389"/>
      <c r="R156" s="389"/>
      <c r="S156" s="389"/>
      <c r="T156" s="389"/>
      <c r="U156" s="389"/>
      <c r="V156" s="705"/>
      <c r="W156" s="705"/>
      <c r="X156" s="387">
        <v>5</v>
      </c>
      <c r="Y156" s="387">
        <v>3</v>
      </c>
      <c r="Z156" s="491">
        <f>SUM(D156:Y156)</f>
        <v>8</v>
      </c>
    </row>
    <row r="157" spans="1:26" ht="12.75">
      <c r="A157" s="379">
        <f t="shared" si="7"/>
        <v>192</v>
      </c>
      <c r="B157" s="479" t="s">
        <v>376</v>
      </c>
      <c r="C157" s="479" t="s">
        <v>36</v>
      </c>
      <c r="D157" s="388"/>
      <c r="E157" s="388"/>
      <c r="F157" s="388"/>
      <c r="G157" s="388"/>
      <c r="H157" s="388"/>
      <c r="I157" s="388"/>
      <c r="J157" s="388"/>
      <c r="K157" s="388"/>
      <c r="L157" s="704"/>
      <c r="M157" s="503"/>
      <c r="N157" s="389"/>
      <c r="O157" s="389"/>
      <c r="P157" s="389"/>
      <c r="Q157" s="389"/>
      <c r="R157" s="389"/>
      <c r="S157" s="389"/>
      <c r="T157" s="389"/>
      <c r="U157" s="389"/>
      <c r="V157" s="705"/>
      <c r="W157" s="705"/>
      <c r="X157" s="389"/>
      <c r="Y157" s="387">
        <v>8</v>
      </c>
      <c r="Z157" s="491">
        <f>SUM(D157:Y157)</f>
        <v>8</v>
      </c>
    </row>
    <row r="158" spans="1:26" ht="12.75">
      <c r="A158" s="379">
        <f t="shared" si="7"/>
        <v>193</v>
      </c>
      <c r="B158" s="431" t="s">
        <v>340</v>
      </c>
      <c r="C158" s="431" t="s">
        <v>341</v>
      </c>
      <c r="D158" s="502">
        <v>6</v>
      </c>
      <c r="E158" s="502">
        <v>1</v>
      </c>
      <c r="F158" s="502"/>
      <c r="G158" s="502"/>
      <c r="H158" s="502"/>
      <c r="I158" s="502"/>
      <c r="J158" s="502"/>
      <c r="K158" s="502"/>
      <c r="L158" s="703"/>
      <c r="M158" s="503"/>
      <c r="N158" s="503"/>
      <c r="O158" s="503"/>
      <c r="P158" s="503"/>
      <c r="Q158" s="503"/>
      <c r="R158" s="503"/>
      <c r="S158" s="503"/>
      <c r="T158" s="503"/>
      <c r="U158" s="503"/>
      <c r="V158" s="705"/>
      <c r="W158" s="705"/>
      <c r="X158" s="503"/>
      <c r="Y158" s="503"/>
      <c r="Z158" s="433">
        <f aca="true" t="shared" si="10" ref="Z158:Z166">SUM(D158:X158)</f>
        <v>7</v>
      </c>
    </row>
    <row r="159" spans="1:26" ht="12.75">
      <c r="A159" s="379">
        <f t="shared" si="7"/>
        <v>194</v>
      </c>
      <c r="B159" s="432" t="s">
        <v>28</v>
      </c>
      <c r="C159" s="432" t="s">
        <v>74</v>
      </c>
      <c r="D159" s="502"/>
      <c r="E159" s="502">
        <v>3</v>
      </c>
      <c r="F159" s="502">
        <v>2</v>
      </c>
      <c r="G159" s="502">
        <v>2</v>
      </c>
      <c r="H159" s="502"/>
      <c r="I159" s="502"/>
      <c r="J159" s="502"/>
      <c r="K159" s="502"/>
      <c r="L159" s="703"/>
      <c r="M159" s="503"/>
      <c r="N159" s="503"/>
      <c r="O159" s="503"/>
      <c r="P159" s="503"/>
      <c r="Q159" s="503"/>
      <c r="R159" s="503"/>
      <c r="S159" s="503"/>
      <c r="T159" s="503"/>
      <c r="U159" s="503"/>
      <c r="V159" s="705"/>
      <c r="W159" s="705"/>
      <c r="X159" s="503"/>
      <c r="Y159" s="503"/>
      <c r="Z159" s="433">
        <f t="shared" si="10"/>
        <v>7</v>
      </c>
    </row>
    <row r="160" spans="1:26" ht="12.75">
      <c r="A160" s="379">
        <f t="shared" si="7"/>
        <v>195</v>
      </c>
      <c r="B160" s="431" t="s">
        <v>277</v>
      </c>
      <c r="C160" s="431" t="s">
        <v>342</v>
      </c>
      <c r="D160" s="502"/>
      <c r="E160" s="502"/>
      <c r="F160" s="502"/>
      <c r="G160" s="502"/>
      <c r="H160" s="502"/>
      <c r="I160" s="502"/>
      <c r="J160" s="502"/>
      <c r="K160" s="502"/>
      <c r="L160" s="703"/>
      <c r="M160" s="503">
        <v>6</v>
      </c>
      <c r="N160" s="503"/>
      <c r="O160" s="503"/>
      <c r="P160" s="503"/>
      <c r="Q160" s="503"/>
      <c r="R160" s="503"/>
      <c r="S160" s="503"/>
      <c r="T160" s="503"/>
      <c r="U160" s="503"/>
      <c r="V160" s="705"/>
      <c r="W160" s="705"/>
      <c r="X160" s="503"/>
      <c r="Y160" s="503"/>
      <c r="Z160" s="433">
        <f t="shared" si="10"/>
        <v>6</v>
      </c>
    </row>
    <row r="161" spans="1:26" ht="12.75">
      <c r="A161" s="379">
        <f t="shared" si="7"/>
        <v>196</v>
      </c>
      <c r="B161" s="431" t="s">
        <v>343</v>
      </c>
      <c r="C161" s="431" t="s">
        <v>200</v>
      </c>
      <c r="D161" s="502"/>
      <c r="E161" s="502"/>
      <c r="F161" s="502"/>
      <c r="G161" s="502"/>
      <c r="H161" s="502"/>
      <c r="I161" s="502"/>
      <c r="J161" s="502"/>
      <c r="K161" s="502"/>
      <c r="L161" s="703"/>
      <c r="M161" s="503"/>
      <c r="N161" s="503"/>
      <c r="O161" s="503">
        <v>6</v>
      </c>
      <c r="P161" s="503"/>
      <c r="Q161" s="503"/>
      <c r="R161" s="503"/>
      <c r="S161" s="503"/>
      <c r="T161" s="503"/>
      <c r="U161" s="503"/>
      <c r="V161" s="705"/>
      <c r="W161" s="705"/>
      <c r="X161" s="503"/>
      <c r="Y161" s="503"/>
      <c r="Z161" s="433">
        <f t="shared" si="10"/>
        <v>6</v>
      </c>
    </row>
    <row r="162" spans="1:26" ht="12.75">
      <c r="A162" s="379">
        <f t="shared" si="7"/>
        <v>197</v>
      </c>
      <c r="B162" s="431" t="s">
        <v>344</v>
      </c>
      <c r="C162" s="431" t="s">
        <v>262</v>
      </c>
      <c r="D162" s="502">
        <v>6</v>
      </c>
      <c r="E162" s="502"/>
      <c r="F162" s="502"/>
      <c r="G162" s="502"/>
      <c r="H162" s="502"/>
      <c r="I162" s="502"/>
      <c r="J162" s="502"/>
      <c r="K162" s="502"/>
      <c r="L162" s="703"/>
      <c r="M162" s="503"/>
      <c r="N162" s="503"/>
      <c r="O162" s="503"/>
      <c r="P162" s="503"/>
      <c r="Q162" s="503"/>
      <c r="R162" s="503"/>
      <c r="S162" s="503"/>
      <c r="T162" s="503"/>
      <c r="U162" s="503"/>
      <c r="V162" s="705"/>
      <c r="W162" s="705"/>
      <c r="X162" s="503"/>
      <c r="Y162" s="503"/>
      <c r="Z162" s="433">
        <f t="shared" si="10"/>
        <v>6</v>
      </c>
    </row>
    <row r="163" spans="1:26" ht="12.75">
      <c r="A163" s="379">
        <f t="shared" si="7"/>
        <v>198</v>
      </c>
      <c r="B163" s="431" t="s">
        <v>345</v>
      </c>
      <c r="C163" s="431" t="s">
        <v>346</v>
      </c>
      <c r="D163" s="502">
        <v>6</v>
      </c>
      <c r="E163" s="502"/>
      <c r="F163" s="502"/>
      <c r="G163" s="502"/>
      <c r="H163" s="502"/>
      <c r="I163" s="502"/>
      <c r="J163" s="502"/>
      <c r="K163" s="502"/>
      <c r="L163" s="703"/>
      <c r="M163" s="503"/>
      <c r="N163" s="503"/>
      <c r="O163" s="503"/>
      <c r="P163" s="503"/>
      <c r="Q163" s="503"/>
      <c r="R163" s="503"/>
      <c r="S163" s="503"/>
      <c r="T163" s="503"/>
      <c r="U163" s="503"/>
      <c r="V163" s="705"/>
      <c r="W163" s="705"/>
      <c r="X163" s="503"/>
      <c r="Y163" s="503"/>
      <c r="Z163" s="433">
        <f t="shared" si="10"/>
        <v>6</v>
      </c>
    </row>
    <row r="164" spans="1:26" ht="12.75">
      <c r="A164" s="379">
        <f t="shared" si="7"/>
        <v>199</v>
      </c>
      <c r="B164" s="432" t="s">
        <v>11</v>
      </c>
      <c r="C164" s="432" t="s">
        <v>74</v>
      </c>
      <c r="D164" s="502"/>
      <c r="E164" s="502">
        <v>3</v>
      </c>
      <c r="F164" s="502">
        <v>3</v>
      </c>
      <c r="G164" s="502"/>
      <c r="H164" s="502"/>
      <c r="I164" s="502"/>
      <c r="J164" s="502"/>
      <c r="K164" s="502"/>
      <c r="L164" s="703"/>
      <c r="M164" s="503"/>
      <c r="N164" s="503"/>
      <c r="O164" s="503"/>
      <c r="P164" s="503"/>
      <c r="Q164" s="503"/>
      <c r="R164" s="503"/>
      <c r="S164" s="503"/>
      <c r="T164" s="503"/>
      <c r="U164" s="503"/>
      <c r="V164" s="705"/>
      <c r="W164" s="705"/>
      <c r="X164" s="503"/>
      <c r="Y164" s="503"/>
      <c r="Z164" s="433">
        <f t="shared" si="10"/>
        <v>6</v>
      </c>
    </row>
    <row r="165" spans="1:26" ht="12.75">
      <c r="A165" s="379">
        <f t="shared" si="7"/>
        <v>200</v>
      </c>
      <c r="B165" s="431" t="s">
        <v>347</v>
      </c>
      <c r="C165" s="431" t="s">
        <v>348</v>
      </c>
      <c r="D165" s="502"/>
      <c r="E165" s="502"/>
      <c r="F165" s="502"/>
      <c r="G165" s="502"/>
      <c r="H165" s="502"/>
      <c r="I165" s="502"/>
      <c r="J165" s="502"/>
      <c r="K165" s="502"/>
      <c r="L165" s="703"/>
      <c r="M165" s="503"/>
      <c r="N165" s="503"/>
      <c r="O165" s="503"/>
      <c r="P165" s="503"/>
      <c r="Q165" s="503">
        <v>5</v>
      </c>
      <c r="R165" s="503"/>
      <c r="S165" s="503"/>
      <c r="T165" s="503"/>
      <c r="U165" s="503"/>
      <c r="V165" s="705"/>
      <c r="W165" s="705"/>
      <c r="X165" s="503"/>
      <c r="Y165" s="503"/>
      <c r="Z165" s="433">
        <f t="shared" si="10"/>
        <v>5</v>
      </c>
    </row>
    <row r="166" spans="1:26" ht="12.75">
      <c r="A166" s="379">
        <f t="shared" si="7"/>
        <v>201</v>
      </c>
      <c r="B166" s="431" t="s">
        <v>349</v>
      </c>
      <c r="C166" s="431" t="s">
        <v>57</v>
      </c>
      <c r="D166" s="502"/>
      <c r="E166" s="502"/>
      <c r="F166" s="502"/>
      <c r="G166" s="502"/>
      <c r="H166" s="502">
        <v>5</v>
      </c>
      <c r="I166" s="502"/>
      <c r="J166" s="502"/>
      <c r="K166" s="502"/>
      <c r="L166" s="703"/>
      <c r="M166" s="503"/>
      <c r="N166" s="503"/>
      <c r="O166" s="503"/>
      <c r="P166" s="503"/>
      <c r="Q166" s="503"/>
      <c r="R166" s="503"/>
      <c r="S166" s="503"/>
      <c r="T166" s="503"/>
      <c r="U166" s="503"/>
      <c r="V166" s="705"/>
      <c r="W166" s="705"/>
      <c r="X166" s="503"/>
      <c r="Y166" s="503"/>
      <c r="Z166" s="433">
        <f t="shared" si="10"/>
        <v>5</v>
      </c>
    </row>
    <row r="167" spans="1:26" ht="12.75">
      <c r="A167" s="379">
        <f t="shared" si="7"/>
        <v>202</v>
      </c>
      <c r="B167" s="431" t="s">
        <v>75</v>
      </c>
      <c r="C167" s="431" t="s">
        <v>153</v>
      </c>
      <c r="D167" s="503"/>
      <c r="E167" s="503"/>
      <c r="F167" s="503"/>
      <c r="G167" s="503"/>
      <c r="H167" s="503"/>
      <c r="I167" s="503"/>
      <c r="J167" s="503"/>
      <c r="K167" s="503"/>
      <c r="L167" s="705"/>
      <c r="M167" s="503"/>
      <c r="N167" s="503"/>
      <c r="O167" s="503"/>
      <c r="P167" s="503"/>
      <c r="Q167" s="503"/>
      <c r="R167" s="503"/>
      <c r="S167" s="503"/>
      <c r="T167" s="503"/>
      <c r="U167" s="503">
        <v>4</v>
      </c>
      <c r="V167" s="705"/>
      <c r="W167" s="705"/>
      <c r="X167" s="503"/>
      <c r="Y167" s="503"/>
      <c r="Z167" s="433">
        <f aca="true" t="shared" si="11" ref="Z167:Z172">SUM(D167:Y167)</f>
        <v>4</v>
      </c>
    </row>
    <row r="168" spans="1:26" ht="12.75">
      <c r="A168" s="379">
        <f t="shared" si="7"/>
        <v>203</v>
      </c>
      <c r="B168" s="431" t="s">
        <v>350</v>
      </c>
      <c r="C168" s="431" t="s">
        <v>98</v>
      </c>
      <c r="D168" s="502">
        <v>3</v>
      </c>
      <c r="E168" s="502"/>
      <c r="F168" s="502"/>
      <c r="G168" s="502"/>
      <c r="H168" s="502"/>
      <c r="I168" s="502"/>
      <c r="J168" s="502"/>
      <c r="K168" s="502"/>
      <c r="L168" s="703"/>
      <c r="M168" s="503"/>
      <c r="N168" s="503"/>
      <c r="O168" s="503"/>
      <c r="P168" s="503"/>
      <c r="Q168" s="503"/>
      <c r="R168" s="503"/>
      <c r="S168" s="503"/>
      <c r="T168" s="503"/>
      <c r="U168" s="503"/>
      <c r="V168" s="705"/>
      <c r="W168" s="705"/>
      <c r="X168" s="503"/>
      <c r="Y168" s="503"/>
      <c r="Z168" s="433">
        <f t="shared" si="11"/>
        <v>3</v>
      </c>
    </row>
    <row r="169" spans="1:26" ht="12.75">
      <c r="A169" s="379">
        <f t="shared" si="7"/>
        <v>204</v>
      </c>
      <c r="B169" s="479" t="s">
        <v>345</v>
      </c>
      <c r="C169" s="479" t="s">
        <v>377</v>
      </c>
      <c r="D169" s="388"/>
      <c r="E169" s="388"/>
      <c r="F169" s="388"/>
      <c r="G169" s="388"/>
      <c r="H169" s="388"/>
      <c r="I169" s="388"/>
      <c r="J169" s="388"/>
      <c r="K169" s="388"/>
      <c r="L169" s="704"/>
      <c r="M169" s="503"/>
      <c r="N169" s="389"/>
      <c r="O169" s="389"/>
      <c r="P169" s="389"/>
      <c r="Q169" s="389"/>
      <c r="R169" s="389"/>
      <c r="S169" s="389"/>
      <c r="T169" s="389"/>
      <c r="U169" s="389"/>
      <c r="V169" s="705"/>
      <c r="W169" s="705"/>
      <c r="X169" s="389"/>
      <c r="Y169" s="387">
        <v>3</v>
      </c>
      <c r="Z169" s="491">
        <f t="shared" si="11"/>
        <v>3</v>
      </c>
    </row>
    <row r="170" spans="1:26" ht="12.75">
      <c r="A170" s="387">
        <v>205</v>
      </c>
      <c r="B170" s="431" t="s">
        <v>271</v>
      </c>
      <c r="C170" s="431" t="s">
        <v>54</v>
      </c>
      <c r="D170" s="502"/>
      <c r="E170" s="502"/>
      <c r="F170" s="502"/>
      <c r="G170" s="502">
        <v>2</v>
      </c>
      <c r="H170" s="502"/>
      <c r="I170" s="502"/>
      <c r="J170" s="502"/>
      <c r="K170" s="502"/>
      <c r="L170" s="703"/>
      <c r="M170" s="503"/>
      <c r="N170" s="503"/>
      <c r="O170" s="503"/>
      <c r="P170" s="503"/>
      <c r="Q170" s="503"/>
      <c r="R170" s="503"/>
      <c r="S170" s="503"/>
      <c r="T170" s="503"/>
      <c r="U170" s="503"/>
      <c r="V170" s="705"/>
      <c r="W170" s="705"/>
      <c r="X170" s="503"/>
      <c r="Y170" s="503"/>
      <c r="Z170" s="433">
        <f t="shared" si="11"/>
        <v>2</v>
      </c>
    </row>
    <row r="171" spans="1:26" ht="12.75">
      <c r="A171" s="387">
        <v>206</v>
      </c>
      <c r="B171" s="497" t="s">
        <v>228</v>
      </c>
      <c r="C171" s="497" t="s">
        <v>229</v>
      </c>
      <c r="D171" s="388"/>
      <c r="E171" s="388"/>
      <c r="F171" s="388"/>
      <c r="G171" s="388"/>
      <c r="H171" s="388"/>
      <c r="I171" s="388"/>
      <c r="J171" s="388"/>
      <c r="K171" s="388"/>
      <c r="L171" s="704"/>
      <c r="M171" s="389"/>
      <c r="N171" s="389"/>
      <c r="O171" s="389"/>
      <c r="P171" s="389"/>
      <c r="Q171" s="389"/>
      <c r="R171" s="389"/>
      <c r="S171" s="389"/>
      <c r="T171" s="389"/>
      <c r="U171" s="389"/>
      <c r="V171" s="705"/>
      <c r="W171" s="705"/>
      <c r="X171" s="387">
        <v>2</v>
      </c>
      <c r="Y171" s="387">
        <v>0</v>
      </c>
      <c r="Z171" s="491">
        <f t="shared" si="11"/>
        <v>2</v>
      </c>
    </row>
    <row r="172" spans="1:26" ht="12.75">
      <c r="A172" s="387">
        <v>207</v>
      </c>
      <c r="B172" s="431" t="s">
        <v>4</v>
      </c>
      <c r="C172" s="431" t="s">
        <v>351</v>
      </c>
      <c r="D172" s="388"/>
      <c r="E172" s="388"/>
      <c r="F172" s="388"/>
      <c r="G172" s="388"/>
      <c r="H172" s="388"/>
      <c r="I172" s="388"/>
      <c r="J172" s="388"/>
      <c r="K172" s="388"/>
      <c r="L172" s="704"/>
      <c r="M172" s="503">
        <v>1</v>
      </c>
      <c r="N172" s="389"/>
      <c r="O172" s="389"/>
      <c r="P172" s="389"/>
      <c r="Q172" s="389"/>
      <c r="R172" s="389"/>
      <c r="S172" s="389"/>
      <c r="T172" s="389"/>
      <c r="U172" s="389"/>
      <c r="V172" s="705"/>
      <c r="W172" s="705"/>
      <c r="X172" s="389"/>
      <c r="Y172" s="389"/>
      <c r="Z172" s="433">
        <f t="shared" si="11"/>
        <v>1</v>
      </c>
    </row>
    <row r="173" spans="1:26" ht="19.5" customHeight="1" thickBot="1">
      <c r="A173" s="387"/>
      <c r="B173" s="390" t="s">
        <v>405</v>
      </c>
      <c r="C173" s="390"/>
      <c r="D173" s="468">
        <f>SUM(D5:D169)</f>
        <v>1322</v>
      </c>
      <c r="E173" s="468">
        <f aca="true" t="shared" si="12" ref="E173:Y173">SUM(E5:E169)</f>
        <v>1166</v>
      </c>
      <c r="F173" s="468">
        <f t="shared" si="12"/>
        <v>1720</v>
      </c>
      <c r="G173" s="468">
        <f t="shared" si="12"/>
        <v>1362</v>
      </c>
      <c r="H173" s="468">
        <f t="shared" si="12"/>
        <v>1070</v>
      </c>
      <c r="I173" s="468">
        <f t="shared" si="12"/>
        <v>1899</v>
      </c>
      <c r="J173" s="468">
        <f t="shared" si="12"/>
        <v>1609</v>
      </c>
      <c r="K173" s="468">
        <f t="shared" si="12"/>
        <v>1722</v>
      </c>
      <c r="L173" s="706">
        <f t="shared" si="12"/>
        <v>0</v>
      </c>
      <c r="M173" s="468">
        <f t="shared" si="12"/>
        <v>2119</v>
      </c>
      <c r="N173" s="468">
        <f t="shared" si="12"/>
        <v>1977</v>
      </c>
      <c r="O173" s="468">
        <f t="shared" si="12"/>
        <v>2163</v>
      </c>
      <c r="P173" s="468">
        <f t="shared" si="12"/>
        <v>2245</v>
      </c>
      <c r="Q173" s="468">
        <f t="shared" si="12"/>
        <v>2096</v>
      </c>
      <c r="R173" s="468">
        <f t="shared" si="12"/>
        <v>2393</v>
      </c>
      <c r="S173" s="468">
        <f t="shared" si="12"/>
        <v>2384</v>
      </c>
      <c r="T173" s="468">
        <f t="shared" si="12"/>
        <v>2668</v>
      </c>
      <c r="U173" s="468">
        <f t="shared" si="12"/>
        <v>2174</v>
      </c>
      <c r="V173" s="708">
        <f t="shared" si="12"/>
        <v>0</v>
      </c>
      <c r="W173" s="708">
        <f t="shared" si="12"/>
        <v>0</v>
      </c>
      <c r="X173" s="468">
        <f t="shared" si="12"/>
        <v>2102</v>
      </c>
      <c r="Y173" s="468">
        <f t="shared" si="12"/>
        <v>1688</v>
      </c>
      <c r="Z173" s="485"/>
    </row>
    <row r="174" spans="1:26" ht="18.75" thickBot="1">
      <c r="A174" s="755" t="s">
        <v>61</v>
      </c>
      <c r="B174" s="756"/>
      <c r="C174" s="756"/>
      <c r="D174" s="756"/>
      <c r="E174" s="756"/>
      <c r="F174" s="756"/>
      <c r="G174" s="756"/>
      <c r="H174" s="756"/>
      <c r="I174" s="756"/>
      <c r="J174" s="756"/>
      <c r="K174" s="756"/>
      <c r="L174" s="756"/>
      <c r="M174" s="756"/>
      <c r="N174" s="756"/>
      <c r="O174" s="756"/>
      <c r="P174" s="756"/>
      <c r="Q174" s="756"/>
      <c r="R174" s="756"/>
      <c r="S174" s="756"/>
      <c r="T174" s="756"/>
      <c r="U174" s="756"/>
      <c r="V174" s="756"/>
      <c r="W174" s="756"/>
      <c r="X174" s="756"/>
      <c r="Y174" s="756"/>
      <c r="Z174" s="757"/>
    </row>
  </sheetData>
  <sheetProtection/>
  <mergeCells count="3">
    <mergeCell ref="A1:Z1"/>
    <mergeCell ref="B2:C2"/>
    <mergeCell ref="A174:Z174"/>
  </mergeCells>
  <conditionalFormatting sqref="B8:C8">
    <cfRule type="colorScale" priority="1" dxfId="1">
      <colorScale>
        <cfvo type="min" val="0"/>
        <cfvo type="max"/>
        <color rgb="FFFF7128"/>
        <color rgb="FFFFEF9C"/>
      </colorScale>
    </cfRule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0"/>
  <sheetViews>
    <sheetView zoomScalePageLayoutView="0" workbookViewId="0" topLeftCell="A1">
      <selection activeCell="Q5" sqref="Q5"/>
    </sheetView>
  </sheetViews>
  <sheetFormatPr defaultColWidth="11.421875" defaultRowHeight="12.75"/>
  <cols>
    <col min="1" max="1" width="4.28125" style="405" customWidth="1"/>
    <col min="2" max="2" width="13.28125" style="406" customWidth="1"/>
    <col min="3" max="3" width="19.8515625" style="406" customWidth="1"/>
    <col min="4" max="12" width="8.57421875" style="407" customWidth="1"/>
    <col min="13" max="14" width="4.421875" style="712" customWidth="1"/>
    <col min="15" max="16" width="8.57421875" style="470" customWidth="1"/>
    <col min="17" max="17" width="8.57421875" style="407" customWidth="1"/>
  </cols>
  <sheetData>
    <row r="1" spans="1:18" ht="21" thickBot="1">
      <c r="A1" s="758" t="s">
        <v>407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425"/>
    </row>
    <row r="2" spans="1:17" ht="15.75">
      <c r="A2" s="760" t="s">
        <v>406</v>
      </c>
      <c r="B2" s="761"/>
      <c r="C2" s="762"/>
      <c r="D2" s="393">
        <v>2011</v>
      </c>
      <c r="E2" s="394">
        <v>2012</v>
      </c>
      <c r="F2" s="394">
        <v>2013</v>
      </c>
      <c r="G2" s="394">
        <v>2014</v>
      </c>
      <c r="H2" s="394">
        <v>2015</v>
      </c>
      <c r="I2" s="394">
        <v>2016</v>
      </c>
      <c r="J2" s="394">
        <v>2017</v>
      </c>
      <c r="K2" s="394">
        <v>2018</v>
      </c>
      <c r="L2" s="394">
        <v>2019</v>
      </c>
      <c r="M2" s="462">
        <v>2020</v>
      </c>
      <c r="N2" s="462">
        <v>2021</v>
      </c>
      <c r="O2" s="394">
        <v>2022</v>
      </c>
      <c r="P2" s="394">
        <v>2023</v>
      </c>
      <c r="Q2" s="394" t="s">
        <v>236</v>
      </c>
    </row>
    <row r="3" spans="1:17" ht="12.75">
      <c r="A3" s="395"/>
      <c r="B3" s="396"/>
      <c r="C3" s="397"/>
      <c r="D3" s="398"/>
      <c r="E3" s="399"/>
      <c r="F3" s="399"/>
      <c r="G3" s="399"/>
      <c r="H3" s="399"/>
      <c r="I3" s="399"/>
      <c r="J3" s="399"/>
      <c r="K3" s="399"/>
      <c r="L3" s="399"/>
      <c r="M3" s="462"/>
      <c r="N3" s="462"/>
      <c r="O3" s="399"/>
      <c r="P3" s="399"/>
      <c r="Q3" s="399"/>
    </row>
    <row r="4" spans="1:17" ht="12.75">
      <c r="A4" s="399">
        <v>1</v>
      </c>
      <c r="B4" s="434" t="s">
        <v>7</v>
      </c>
      <c r="C4" s="434" t="s">
        <v>8</v>
      </c>
      <c r="D4" s="438">
        <v>78</v>
      </c>
      <c r="E4" s="437">
        <v>71</v>
      </c>
      <c r="F4" s="437">
        <v>71</v>
      </c>
      <c r="G4" s="437">
        <v>68</v>
      </c>
      <c r="H4" s="437">
        <v>69</v>
      </c>
      <c r="I4" s="437">
        <v>65</v>
      </c>
      <c r="J4" s="437">
        <v>66</v>
      </c>
      <c r="K4" s="437">
        <v>45</v>
      </c>
      <c r="L4" s="437">
        <v>23</v>
      </c>
      <c r="M4" s="437"/>
      <c r="N4" s="437"/>
      <c r="O4" s="399"/>
      <c r="P4" s="399"/>
      <c r="Q4" s="435">
        <f aca="true" t="shared" si="0" ref="Q4:Q12">SUM(D4:P4)</f>
        <v>556</v>
      </c>
    </row>
    <row r="5" spans="1:17" ht="12.75">
      <c r="A5" s="399">
        <f>A4+1</f>
        <v>2</v>
      </c>
      <c r="B5" s="457" t="s">
        <v>37</v>
      </c>
      <c r="C5" s="457" t="s">
        <v>38</v>
      </c>
      <c r="D5" s="440"/>
      <c r="E5" s="441">
        <v>59</v>
      </c>
      <c r="F5" s="441">
        <v>70</v>
      </c>
      <c r="G5" s="441">
        <v>66</v>
      </c>
      <c r="H5" s="441">
        <v>72</v>
      </c>
      <c r="I5" s="441">
        <v>56</v>
      </c>
      <c r="J5" s="441">
        <v>52</v>
      </c>
      <c r="K5" s="441">
        <v>48</v>
      </c>
      <c r="L5" s="441">
        <v>45</v>
      </c>
      <c r="M5" s="709"/>
      <c r="N5" s="709"/>
      <c r="O5" s="399">
        <v>38</v>
      </c>
      <c r="P5" s="399">
        <v>26</v>
      </c>
      <c r="Q5" s="459">
        <f t="shared" si="0"/>
        <v>532</v>
      </c>
    </row>
    <row r="6" spans="1:17" ht="12.75">
      <c r="A6" s="399">
        <f aca="true" t="shared" si="1" ref="A6:A69">A5+1</f>
        <v>3</v>
      </c>
      <c r="B6" s="457" t="s">
        <v>26</v>
      </c>
      <c r="C6" s="457" t="s">
        <v>23</v>
      </c>
      <c r="D6" s="442">
        <v>67</v>
      </c>
      <c r="E6" s="441">
        <v>60</v>
      </c>
      <c r="F6" s="441">
        <v>48</v>
      </c>
      <c r="G6" s="441">
        <v>54</v>
      </c>
      <c r="H6" s="441">
        <v>46</v>
      </c>
      <c r="I6" s="441">
        <v>51</v>
      </c>
      <c r="J6" s="441">
        <v>46</v>
      </c>
      <c r="K6" s="441">
        <v>31</v>
      </c>
      <c r="L6" s="441">
        <v>36</v>
      </c>
      <c r="M6" s="709"/>
      <c r="N6" s="709"/>
      <c r="O6" s="399">
        <v>20</v>
      </c>
      <c r="P6" s="399">
        <v>11</v>
      </c>
      <c r="Q6" s="459">
        <f t="shared" si="0"/>
        <v>470</v>
      </c>
    </row>
    <row r="7" spans="1:17" ht="12.75">
      <c r="A7" s="399">
        <f t="shared" si="1"/>
        <v>4</v>
      </c>
      <c r="B7" s="457" t="s">
        <v>21</v>
      </c>
      <c r="C7" s="457" t="s">
        <v>22</v>
      </c>
      <c r="D7" s="442">
        <v>6</v>
      </c>
      <c r="E7" s="441">
        <v>7</v>
      </c>
      <c r="F7" s="441">
        <v>23</v>
      </c>
      <c r="G7" s="441">
        <v>43</v>
      </c>
      <c r="H7" s="441">
        <v>30</v>
      </c>
      <c r="I7" s="441">
        <v>53</v>
      </c>
      <c r="J7" s="441">
        <v>31</v>
      </c>
      <c r="K7" s="441">
        <v>74</v>
      </c>
      <c r="L7" s="441">
        <v>57</v>
      </c>
      <c r="M7" s="709"/>
      <c r="N7" s="709"/>
      <c r="O7" s="441">
        <v>58</v>
      </c>
      <c r="P7" s="441">
        <v>32</v>
      </c>
      <c r="Q7" s="459">
        <f t="shared" si="0"/>
        <v>414</v>
      </c>
    </row>
    <row r="8" spans="1:17" ht="12.75">
      <c r="A8" s="399">
        <f t="shared" si="1"/>
        <v>5</v>
      </c>
      <c r="B8" s="457" t="s">
        <v>9</v>
      </c>
      <c r="C8" s="458" t="s">
        <v>10</v>
      </c>
      <c r="D8" s="442">
        <v>43</v>
      </c>
      <c r="E8" s="441">
        <v>38</v>
      </c>
      <c r="F8" s="441">
        <v>36</v>
      </c>
      <c r="G8" s="441">
        <v>56</v>
      </c>
      <c r="H8" s="441">
        <v>35</v>
      </c>
      <c r="I8" s="441">
        <v>35</v>
      </c>
      <c r="J8" s="441">
        <v>36</v>
      </c>
      <c r="K8" s="441">
        <v>35</v>
      </c>
      <c r="L8" s="441">
        <v>23</v>
      </c>
      <c r="M8" s="709"/>
      <c r="N8" s="709"/>
      <c r="O8" s="399">
        <v>16</v>
      </c>
      <c r="P8" s="399">
        <v>11</v>
      </c>
      <c r="Q8" s="459">
        <f t="shared" si="0"/>
        <v>364</v>
      </c>
    </row>
    <row r="9" spans="1:17" ht="12.75">
      <c r="A9" s="399">
        <f t="shared" si="1"/>
        <v>6</v>
      </c>
      <c r="B9" s="457" t="s">
        <v>88</v>
      </c>
      <c r="C9" s="457" t="s">
        <v>89</v>
      </c>
      <c r="D9" s="440"/>
      <c r="E9" s="441"/>
      <c r="F9" s="441"/>
      <c r="G9" s="441"/>
      <c r="H9" s="441"/>
      <c r="I9" s="441">
        <v>77</v>
      </c>
      <c r="J9" s="441">
        <v>62</v>
      </c>
      <c r="K9" s="441">
        <v>69</v>
      </c>
      <c r="L9" s="441">
        <v>64</v>
      </c>
      <c r="M9" s="709"/>
      <c r="N9" s="709"/>
      <c r="O9" s="441">
        <v>37</v>
      </c>
      <c r="P9" s="441">
        <v>42</v>
      </c>
      <c r="Q9" s="459">
        <f t="shared" si="0"/>
        <v>351</v>
      </c>
    </row>
    <row r="10" spans="1:17" ht="12.75">
      <c r="A10" s="399">
        <f t="shared" si="1"/>
        <v>7</v>
      </c>
      <c r="B10" s="457" t="s">
        <v>11</v>
      </c>
      <c r="C10" s="457" t="s">
        <v>12</v>
      </c>
      <c r="D10" s="442">
        <v>35</v>
      </c>
      <c r="E10" s="441">
        <v>33</v>
      </c>
      <c r="F10" s="441">
        <v>39</v>
      </c>
      <c r="G10" s="441">
        <v>40</v>
      </c>
      <c r="H10" s="441">
        <v>26</v>
      </c>
      <c r="I10" s="441">
        <v>35</v>
      </c>
      <c r="J10" s="441">
        <v>24</v>
      </c>
      <c r="K10" s="441">
        <v>25</v>
      </c>
      <c r="L10" s="441">
        <v>23</v>
      </c>
      <c r="M10" s="709"/>
      <c r="N10" s="709"/>
      <c r="O10" s="399">
        <v>25</v>
      </c>
      <c r="P10" s="399">
        <v>19</v>
      </c>
      <c r="Q10" s="459">
        <f t="shared" si="0"/>
        <v>324</v>
      </c>
    </row>
    <row r="11" spans="1:17" ht="12.75">
      <c r="A11" s="399">
        <f t="shared" si="1"/>
        <v>8</v>
      </c>
      <c r="B11" s="457" t="s">
        <v>15</v>
      </c>
      <c r="C11" s="457" t="s">
        <v>16</v>
      </c>
      <c r="D11" s="442">
        <v>40</v>
      </c>
      <c r="E11" s="441">
        <v>27</v>
      </c>
      <c r="F11" s="441">
        <v>44</v>
      </c>
      <c r="G11" s="441">
        <v>45</v>
      </c>
      <c r="H11" s="441">
        <v>26</v>
      </c>
      <c r="I11" s="441">
        <v>25</v>
      </c>
      <c r="J11" s="441">
        <v>20</v>
      </c>
      <c r="K11" s="441">
        <v>27</v>
      </c>
      <c r="L11" s="441">
        <v>28</v>
      </c>
      <c r="M11" s="709"/>
      <c r="N11" s="709"/>
      <c r="O11" s="399">
        <v>18</v>
      </c>
      <c r="P11" s="399">
        <v>14</v>
      </c>
      <c r="Q11" s="459">
        <f t="shared" si="0"/>
        <v>314</v>
      </c>
    </row>
    <row r="12" spans="1:17" ht="12.75">
      <c r="A12" s="399">
        <f t="shared" si="1"/>
        <v>9</v>
      </c>
      <c r="B12" s="457" t="s">
        <v>51</v>
      </c>
      <c r="C12" s="457" t="s">
        <v>52</v>
      </c>
      <c r="D12" s="439"/>
      <c r="E12" s="400"/>
      <c r="F12" s="441">
        <v>34</v>
      </c>
      <c r="G12" s="441">
        <v>28</v>
      </c>
      <c r="H12" s="441">
        <v>24</v>
      </c>
      <c r="I12" s="441">
        <v>25</v>
      </c>
      <c r="J12" s="441">
        <v>36</v>
      </c>
      <c r="K12" s="441">
        <v>32</v>
      </c>
      <c r="L12" s="441">
        <v>35</v>
      </c>
      <c r="M12" s="709"/>
      <c r="N12" s="709"/>
      <c r="O12" s="399">
        <v>53</v>
      </c>
      <c r="P12" s="399">
        <v>31</v>
      </c>
      <c r="Q12" s="459">
        <f t="shared" si="0"/>
        <v>298</v>
      </c>
    </row>
    <row r="13" spans="1:17" ht="12.75">
      <c r="A13" s="399">
        <f t="shared" si="1"/>
        <v>10</v>
      </c>
      <c r="B13" s="434" t="s">
        <v>2</v>
      </c>
      <c r="C13" s="434" t="s">
        <v>24</v>
      </c>
      <c r="D13" s="438">
        <v>29</v>
      </c>
      <c r="E13" s="437">
        <v>25</v>
      </c>
      <c r="F13" s="437">
        <v>46</v>
      </c>
      <c r="G13" s="437">
        <v>55</v>
      </c>
      <c r="H13" s="437">
        <v>42</v>
      </c>
      <c r="I13" s="437">
        <v>22</v>
      </c>
      <c r="J13" s="437">
        <v>21</v>
      </c>
      <c r="K13" s="437">
        <v>27</v>
      </c>
      <c r="L13" s="437">
        <v>15</v>
      </c>
      <c r="M13" s="437"/>
      <c r="N13" s="437"/>
      <c r="O13" s="462"/>
      <c r="P13" s="462"/>
      <c r="Q13" s="435">
        <f>SUM(D13:O13)</f>
        <v>282</v>
      </c>
    </row>
    <row r="14" spans="1:17" ht="12.75">
      <c r="A14" s="399">
        <f t="shared" si="1"/>
        <v>11</v>
      </c>
      <c r="B14" s="434" t="s">
        <v>352</v>
      </c>
      <c r="C14" s="434" t="s">
        <v>242</v>
      </c>
      <c r="D14" s="443">
        <v>74</v>
      </c>
      <c r="E14" s="437">
        <v>67</v>
      </c>
      <c r="F14" s="437">
        <v>66</v>
      </c>
      <c r="G14" s="437">
        <v>68</v>
      </c>
      <c r="H14" s="437"/>
      <c r="I14" s="437"/>
      <c r="J14" s="437"/>
      <c r="K14" s="437"/>
      <c r="L14" s="437"/>
      <c r="M14" s="437"/>
      <c r="N14" s="437"/>
      <c r="O14" s="462"/>
      <c r="P14" s="462"/>
      <c r="Q14" s="435">
        <f>SUM(D14:O14)</f>
        <v>275</v>
      </c>
    </row>
    <row r="15" spans="1:17" ht="12.75">
      <c r="A15" s="399">
        <f t="shared" si="1"/>
        <v>12</v>
      </c>
      <c r="B15" s="457" t="s">
        <v>75</v>
      </c>
      <c r="C15" s="457" t="s">
        <v>76</v>
      </c>
      <c r="D15" s="440"/>
      <c r="E15" s="441"/>
      <c r="F15" s="441"/>
      <c r="G15" s="441"/>
      <c r="H15" s="441">
        <v>17</v>
      </c>
      <c r="I15" s="441">
        <v>27</v>
      </c>
      <c r="J15" s="441">
        <v>40</v>
      </c>
      <c r="K15" s="441">
        <v>51</v>
      </c>
      <c r="L15" s="441">
        <v>56</v>
      </c>
      <c r="M15" s="709"/>
      <c r="N15" s="709"/>
      <c r="O15" s="399">
        <v>43</v>
      </c>
      <c r="P15" s="399">
        <v>38</v>
      </c>
      <c r="Q15" s="459">
        <f>SUM(D15:P15)</f>
        <v>272</v>
      </c>
    </row>
    <row r="16" spans="1:17" ht="12.75">
      <c r="A16" s="399">
        <f t="shared" si="1"/>
        <v>13</v>
      </c>
      <c r="B16" s="434" t="s">
        <v>47</v>
      </c>
      <c r="C16" s="434" t="s">
        <v>48</v>
      </c>
      <c r="D16" s="439"/>
      <c r="E16" s="400"/>
      <c r="F16" s="437">
        <v>35</v>
      </c>
      <c r="G16" s="437">
        <v>48</v>
      </c>
      <c r="H16" s="437">
        <v>51</v>
      </c>
      <c r="I16" s="437">
        <v>45</v>
      </c>
      <c r="J16" s="437">
        <v>33</v>
      </c>
      <c r="K16" s="437">
        <v>27</v>
      </c>
      <c r="L16" s="437">
        <v>19</v>
      </c>
      <c r="M16" s="437"/>
      <c r="N16" s="437"/>
      <c r="O16" s="462"/>
      <c r="P16" s="462"/>
      <c r="Q16" s="435">
        <f>SUM(D16:O16)</f>
        <v>258</v>
      </c>
    </row>
    <row r="17" spans="1:17" ht="12.75">
      <c r="A17" s="399">
        <f t="shared" si="1"/>
        <v>14</v>
      </c>
      <c r="B17" s="457" t="s">
        <v>2</v>
      </c>
      <c r="C17" s="457" t="s">
        <v>3</v>
      </c>
      <c r="D17" s="442">
        <v>35</v>
      </c>
      <c r="E17" s="441">
        <v>25</v>
      </c>
      <c r="F17" s="441">
        <v>28</v>
      </c>
      <c r="G17" s="441">
        <v>30</v>
      </c>
      <c r="H17" s="441">
        <v>26</v>
      </c>
      <c r="I17" s="441">
        <v>18</v>
      </c>
      <c r="J17" s="441">
        <v>17</v>
      </c>
      <c r="K17" s="441">
        <v>16</v>
      </c>
      <c r="L17" s="441">
        <v>15</v>
      </c>
      <c r="M17" s="709"/>
      <c r="N17" s="709"/>
      <c r="O17" s="399">
        <v>18</v>
      </c>
      <c r="P17" s="399">
        <v>15</v>
      </c>
      <c r="Q17" s="459">
        <f>SUM(D17:P17)</f>
        <v>243</v>
      </c>
    </row>
    <row r="18" spans="1:17" ht="12.75">
      <c r="A18" s="399">
        <f t="shared" si="1"/>
        <v>15</v>
      </c>
      <c r="B18" s="434" t="s">
        <v>1</v>
      </c>
      <c r="C18" s="434" t="s">
        <v>0</v>
      </c>
      <c r="D18" s="438">
        <v>35</v>
      </c>
      <c r="E18" s="437">
        <v>36</v>
      </c>
      <c r="F18" s="437">
        <v>24</v>
      </c>
      <c r="G18" s="437">
        <v>34</v>
      </c>
      <c r="H18" s="437">
        <v>21</v>
      </c>
      <c r="I18" s="437">
        <v>28</v>
      </c>
      <c r="J18" s="437">
        <v>14</v>
      </c>
      <c r="K18" s="437">
        <v>22</v>
      </c>
      <c r="L18" s="437">
        <v>9</v>
      </c>
      <c r="M18" s="437"/>
      <c r="N18" s="437"/>
      <c r="O18" s="462"/>
      <c r="P18" s="462"/>
      <c r="Q18" s="435">
        <f>SUM(D18:O18)</f>
        <v>223</v>
      </c>
    </row>
    <row r="19" spans="1:17" ht="12.75">
      <c r="A19" s="399">
        <f t="shared" si="1"/>
        <v>16</v>
      </c>
      <c r="B19" s="457" t="s">
        <v>73</v>
      </c>
      <c r="C19" s="457" t="s">
        <v>74</v>
      </c>
      <c r="D19" s="440"/>
      <c r="E19" s="441"/>
      <c r="F19" s="441"/>
      <c r="G19" s="441"/>
      <c r="H19" s="441">
        <v>40</v>
      </c>
      <c r="I19" s="441">
        <v>43</v>
      </c>
      <c r="J19" s="441">
        <v>26</v>
      </c>
      <c r="K19" s="441">
        <v>40</v>
      </c>
      <c r="L19" s="441">
        <v>34</v>
      </c>
      <c r="M19" s="709"/>
      <c r="N19" s="709"/>
      <c r="O19" s="399">
        <v>12</v>
      </c>
      <c r="P19" s="399">
        <v>10</v>
      </c>
      <c r="Q19" s="459">
        <f>SUM(D19:P19)</f>
        <v>205</v>
      </c>
    </row>
    <row r="20" spans="1:17" ht="12.75">
      <c r="A20" s="399">
        <f t="shared" si="1"/>
        <v>17</v>
      </c>
      <c r="B20" s="457" t="s">
        <v>84</v>
      </c>
      <c r="C20" s="457" t="s">
        <v>85</v>
      </c>
      <c r="D20" s="440"/>
      <c r="E20" s="441"/>
      <c r="F20" s="441"/>
      <c r="G20" s="441"/>
      <c r="H20" s="441">
        <v>17</v>
      </c>
      <c r="I20" s="441">
        <v>33</v>
      </c>
      <c r="J20" s="441">
        <v>30</v>
      </c>
      <c r="K20" s="441">
        <v>49</v>
      </c>
      <c r="L20" s="441">
        <v>33</v>
      </c>
      <c r="M20" s="709"/>
      <c r="N20" s="709"/>
      <c r="O20" s="399">
        <v>25</v>
      </c>
      <c r="P20" s="399">
        <v>16</v>
      </c>
      <c r="Q20" s="459">
        <f>SUM(D20:P20)</f>
        <v>203</v>
      </c>
    </row>
    <row r="21" spans="1:17" ht="12.75">
      <c r="A21" s="399">
        <f t="shared" si="1"/>
        <v>18</v>
      </c>
      <c r="B21" s="457" t="s">
        <v>19</v>
      </c>
      <c r="C21" s="457" t="s">
        <v>20</v>
      </c>
      <c r="D21" s="442">
        <v>23</v>
      </c>
      <c r="E21" s="441">
        <v>24</v>
      </c>
      <c r="F21" s="441">
        <v>29</v>
      </c>
      <c r="G21" s="441">
        <v>31</v>
      </c>
      <c r="H21" s="441">
        <v>12</v>
      </c>
      <c r="I21" s="441">
        <v>17</v>
      </c>
      <c r="J21" s="441">
        <v>16</v>
      </c>
      <c r="K21" s="441">
        <v>11</v>
      </c>
      <c r="L21" s="441">
        <v>12</v>
      </c>
      <c r="M21" s="709"/>
      <c r="N21" s="709"/>
      <c r="O21" s="399">
        <v>11</v>
      </c>
      <c r="P21" s="399">
        <v>6</v>
      </c>
      <c r="Q21" s="459">
        <f>SUM(D21:P21)</f>
        <v>192</v>
      </c>
    </row>
    <row r="22" spans="1:17" ht="12.75">
      <c r="A22" s="399">
        <f t="shared" si="1"/>
        <v>19</v>
      </c>
      <c r="B22" s="434" t="s">
        <v>277</v>
      </c>
      <c r="C22" s="434" t="s">
        <v>27</v>
      </c>
      <c r="D22" s="438">
        <v>33</v>
      </c>
      <c r="E22" s="437">
        <v>34</v>
      </c>
      <c r="F22" s="437">
        <v>25</v>
      </c>
      <c r="G22" s="437">
        <v>23</v>
      </c>
      <c r="H22" s="437">
        <v>18</v>
      </c>
      <c r="I22" s="437">
        <v>12</v>
      </c>
      <c r="J22" s="437">
        <v>13</v>
      </c>
      <c r="K22" s="437">
        <v>14</v>
      </c>
      <c r="L22" s="437">
        <v>11</v>
      </c>
      <c r="M22" s="437"/>
      <c r="N22" s="437"/>
      <c r="O22" s="462"/>
      <c r="P22" s="462"/>
      <c r="Q22" s="435">
        <f>SUM(D22:O22)</f>
        <v>183</v>
      </c>
    </row>
    <row r="23" spans="1:17" ht="12.75">
      <c r="A23" s="399">
        <f t="shared" si="1"/>
        <v>20</v>
      </c>
      <c r="B23" s="434" t="s">
        <v>237</v>
      </c>
      <c r="C23" s="434" t="s">
        <v>238</v>
      </c>
      <c r="D23" s="438">
        <v>70</v>
      </c>
      <c r="E23" s="437">
        <v>32</v>
      </c>
      <c r="F23" s="437">
        <v>38</v>
      </c>
      <c r="G23" s="437">
        <v>39</v>
      </c>
      <c r="H23" s="437"/>
      <c r="I23" s="437"/>
      <c r="J23" s="437"/>
      <c r="K23" s="437"/>
      <c r="L23" s="437"/>
      <c r="M23" s="437"/>
      <c r="N23" s="437"/>
      <c r="O23" s="462"/>
      <c r="P23" s="462"/>
      <c r="Q23" s="435">
        <f>SUM(D23:O23)</f>
        <v>179</v>
      </c>
    </row>
    <row r="24" spans="1:17" ht="12.75">
      <c r="A24" s="399">
        <f t="shared" si="1"/>
        <v>21</v>
      </c>
      <c r="B24" s="457" t="s">
        <v>5</v>
      </c>
      <c r="C24" s="457" t="s">
        <v>6</v>
      </c>
      <c r="D24" s="442">
        <v>35</v>
      </c>
      <c r="E24" s="441">
        <v>12</v>
      </c>
      <c r="F24" s="441">
        <v>14</v>
      </c>
      <c r="G24" s="441">
        <v>17</v>
      </c>
      <c r="H24" s="441">
        <v>29</v>
      </c>
      <c r="I24" s="441">
        <v>8</v>
      </c>
      <c r="J24" s="441">
        <v>12</v>
      </c>
      <c r="K24" s="441">
        <v>11</v>
      </c>
      <c r="L24" s="441">
        <v>12</v>
      </c>
      <c r="M24" s="709"/>
      <c r="N24" s="709"/>
      <c r="O24" s="399">
        <v>13</v>
      </c>
      <c r="P24" s="399">
        <v>12</v>
      </c>
      <c r="Q24" s="459">
        <f>SUM(D24:P24)</f>
        <v>175</v>
      </c>
    </row>
    <row r="25" spans="1:17" ht="12.75">
      <c r="A25" s="399">
        <f t="shared" si="1"/>
        <v>22</v>
      </c>
      <c r="B25" s="434" t="s">
        <v>252</v>
      </c>
      <c r="C25" s="434" t="s">
        <v>30</v>
      </c>
      <c r="D25" s="438">
        <v>32</v>
      </c>
      <c r="E25" s="437">
        <v>28</v>
      </c>
      <c r="F25" s="437">
        <v>24</v>
      </c>
      <c r="G25" s="437">
        <v>11</v>
      </c>
      <c r="H25" s="437">
        <v>35</v>
      </c>
      <c r="I25" s="437">
        <v>30</v>
      </c>
      <c r="J25" s="437">
        <v>12</v>
      </c>
      <c r="K25" s="437"/>
      <c r="L25" s="437"/>
      <c r="M25" s="437"/>
      <c r="N25" s="437"/>
      <c r="O25" s="462"/>
      <c r="P25" s="462"/>
      <c r="Q25" s="435">
        <f>SUM(D25:O25)</f>
        <v>172</v>
      </c>
    </row>
    <row r="26" spans="1:17" ht="12.75">
      <c r="A26" s="399">
        <f t="shared" si="1"/>
        <v>23</v>
      </c>
      <c r="B26" s="434" t="s">
        <v>353</v>
      </c>
      <c r="C26" s="434" t="s">
        <v>36</v>
      </c>
      <c r="D26" s="443"/>
      <c r="E26" s="437">
        <v>22</v>
      </c>
      <c r="F26" s="437">
        <v>20</v>
      </c>
      <c r="G26" s="437">
        <v>19</v>
      </c>
      <c r="H26" s="437">
        <v>22</v>
      </c>
      <c r="I26" s="437">
        <v>21</v>
      </c>
      <c r="J26" s="437">
        <v>23</v>
      </c>
      <c r="K26" s="437">
        <v>30</v>
      </c>
      <c r="L26" s="437">
        <v>14</v>
      </c>
      <c r="M26" s="437"/>
      <c r="N26" s="437"/>
      <c r="O26" s="462"/>
      <c r="P26" s="462"/>
      <c r="Q26" s="435">
        <f>SUM(D26:O26)</f>
        <v>171</v>
      </c>
    </row>
    <row r="27" spans="1:17" ht="12.75">
      <c r="A27" s="399">
        <f t="shared" si="1"/>
        <v>24</v>
      </c>
      <c r="B27" s="457" t="s">
        <v>28</v>
      </c>
      <c r="C27" s="457" t="s">
        <v>108</v>
      </c>
      <c r="D27" s="398"/>
      <c r="E27" s="399"/>
      <c r="F27" s="399"/>
      <c r="G27" s="399"/>
      <c r="H27" s="399"/>
      <c r="I27" s="399"/>
      <c r="J27" s="399">
        <v>37</v>
      </c>
      <c r="K27" s="399">
        <v>36</v>
      </c>
      <c r="L27" s="399">
        <v>35</v>
      </c>
      <c r="M27" s="462"/>
      <c r="N27" s="462"/>
      <c r="O27" s="399">
        <v>37</v>
      </c>
      <c r="P27" s="399">
        <v>25</v>
      </c>
      <c r="Q27" s="459">
        <f>SUM(D27:P27)</f>
        <v>170</v>
      </c>
    </row>
    <row r="28" spans="1:17" ht="12.75">
      <c r="A28" s="399">
        <f t="shared" si="1"/>
        <v>25</v>
      </c>
      <c r="B28" s="457" t="s">
        <v>28</v>
      </c>
      <c r="C28" s="457" t="s">
        <v>18</v>
      </c>
      <c r="D28" s="398"/>
      <c r="E28" s="399"/>
      <c r="F28" s="399">
        <v>19</v>
      </c>
      <c r="G28" s="399">
        <v>14</v>
      </c>
      <c r="H28" s="399">
        <v>11</v>
      </c>
      <c r="I28" s="399">
        <v>21</v>
      </c>
      <c r="J28" s="399">
        <v>23</v>
      </c>
      <c r="K28" s="399">
        <v>30</v>
      </c>
      <c r="L28" s="399">
        <v>19</v>
      </c>
      <c r="M28" s="462"/>
      <c r="N28" s="462"/>
      <c r="O28" s="399">
        <v>19</v>
      </c>
      <c r="P28" s="399">
        <v>8</v>
      </c>
      <c r="Q28" s="459">
        <f>SUM(D28:P28)</f>
        <v>164</v>
      </c>
    </row>
    <row r="29" spans="1:17" ht="12.75">
      <c r="A29" s="399">
        <f t="shared" si="1"/>
        <v>26</v>
      </c>
      <c r="B29" s="434" t="s">
        <v>69</v>
      </c>
      <c r="C29" s="434" t="s">
        <v>70</v>
      </c>
      <c r="D29" s="439"/>
      <c r="E29" s="400"/>
      <c r="F29" s="400"/>
      <c r="G29" s="400"/>
      <c r="H29" s="437">
        <v>76</v>
      </c>
      <c r="I29" s="437">
        <v>41</v>
      </c>
      <c r="J29" s="437">
        <v>24</v>
      </c>
      <c r="K29" s="437">
        <v>19</v>
      </c>
      <c r="L29" s="400"/>
      <c r="M29" s="437"/>
      <c r="N29" s="437"/>
      <c r="O29" s="399"/>
      <c r="P29" s="399"/>
      <c r="Q29" s="435">
        <f>SUM(D29:O29)</f>
        <v>160</v>
      </c>
    </row>
    <row r="30" spans="1:17" ht="12.75">
      <c r="A30" s="399">
        <f t="shared" si="1"/>
        <v>27</v>
      </c>
      <c r="B30" s="457" t="s">
        <v>121</v>
      </c>
      <c r="C30" s="457" t="s">
        <v>122</v>
      </c>
      <c r="D30" s="398"/>
      <c r="E30" s="399"/>
      <c r="F30" s="399"/>
      <c r="G30" s="399"/>
      <c r="H30" s="399"/>
      <c r="I30" s="399"/>
      <c r="J30" s="399"/>
      <c r="K30" s="399">
        <v>48</v>
      </c>
      <c r="L30" s="399">
        <v>43</v>
      </c>
      <c r="M30" s="462"/>
      <c r="N30" s="462"/>
      <c r="O30" s="399">
        <v>37</v>
      </c>
      <c r="P30" s="399">
        <v>26</v>
      </c>
      <c r="Q30" s="459">
        <f aca="true" t="shared" si="2" ref="Q30:Q35">SUM(D30:P30)</f>
        <v>154</v>
      </c>
    </row>
    <row r="31" spans="1:17" ht="12.75">
      <c r="A31" s="399">
        <f t="shared" si="1"/>
        <v>28</v>
      </c>
      <c r="B31" s="457" t="s">
        <v>86</v>
      </c>
      <c r="C31" s="457" t="s">
        <v>87</v>
      </c>
      <c r="D31" s="398"/>
      <c r="E31" s="399"/>
      <c r="F31" s="399"/>
      <c r="G31" s="399"/>
      <c r="H31" s="399"/>
      <c r="I31" s="399">
        <v>30</v>
      </c>
      <c r="J31" s="399">
        <v>26</v>
      </c>
      <c r="K31" s="399">
        <v>27</v>
      </c>
      <c r="L31" s="399">
        <v>21</v>
      </c>
      <c r="M31" s="462"/>
      <c r="N31" s="462"/>
      <c r="O31" s="399">
        <v>14</v>
      </c>
      <c r="P31" s="399">
        <v>16</v>
      </c>
      <c r="Q31" s="459">
        <f t="shared" si="2"/>
        <v>134</v>
      </c>
    </row>
    <row r="32" spans="1:17" ht="12.75">
      <c r="A32" s="399">
        <f t="shared" si="1"/>
        <v>29</v>
      </c>
      <c r="B32" s="489" t="s">
        <v>25</v>
      </c>
      <c r="C32" s="489" t="s">
        <v>243</v>
      </c>
      <c r="D32" s="581">
        <v>46</v>
      </c>
      <c r="E32" s="399">
        <v>56</v>
      </c>
      <c r="F32" s="436"/>
      <c r="G32" s="436"/>
      <c r="H32" s="436"/>
      <c r="I32" s="436"/>
      <c r="J32" s="436"/>
      <c r="K32" s="436"/>
      <c r="L32" s="436"/>
      <c r="M32" s="436"/>
      <c r="N32" s="436"/>
      <c r="O32" s="462"/>
      <c r="P32" s="399">
        <v>29</v>
      </c>
      <c r="Q32" s="459">
        <f t="shared" si="2"/>
        <v>131</v>
      </c>
    </row>
    <row r="33" spans="1:17" ht="12.75">
      <c r="A33" s="399">
        <f t="shared" si="1"/>
        <v>30</v>
      </c>
      <c r="B33" s="457" t="s">
        <v>95</v>
      </c>
      <c r="C33" s="457" t="s">
        <v>118</v>
      </c>
      <c r="D33" s="398"/>
      <c r="E33" s="399"/>
      <c r="F33" s="399"/>
      <c r="G33" s="399"/>
      <c r="H33" s="399"/>
      <c r="I33" s="399"/>
      <c r="J33" s="399">
        <v>16</v>
      </c>
      <c r="K33" s="399">
        <v>38</v>
      </c>
      <c r="L33" s="399">
        <v>33</v>
      </c>
      <c r="M33" s="462"/>
      <c r="N33" s="462"/>
      <c r="O33" s="399">
        <v>28</v>
      </c>
      <c r="P33" s="399">
        <v>15</v>
      </c>
      <c r="Q33" s="459">
        <f t="shared" si="2"/>
        <v>130</v>
      </c>
    </row>
    <row r="34" spans="1:17" ht="12.75">
      <c r="A34" s="399">
        <f t="shared" si="1"/>
        <v>31</v>
      </c>
      <c r="B34" s="457" t="s">
        <v>56</v>
      </c>
      <c r="C34" s="457" t="s">
        <v>57</v>
      </c>
      <c r="D34" s="398"/>
      <c r="E34" s="399"/>
      <c r="F34" s="399">
        <v>47</v>
      </c>
      <c r="G34" s="399">
        <v>21</v>
      </c>
      <c r="H34" s="399">
        <v>10</v>
      </c>
      <c r="I34" s="399">
        <v>10</v>
      </c>
      <c r="J34" s="399">
        <v>11</v>
      </c>
      <c r="K34" s="399">
        <v>17</v>
      </c>
      <c r="L34" s="399">
        <v>7</v>
      </c>
      <c r="M34" s="462"/>
      <c r="N34" s="462"/>
      <c r="O34" s="399">
        <v>5</v>
      </c>
      <c r="P34" s="399">
        <v>1</v>
      </c>
      <c r="Q34" s="459">
        <f t="shared" si="2"/>
        <v>129</v>
      </c>
    </row>
    <row r="35" spans="1:17" ht="12.75">
      <c r="A35" s="399">
        <f t="shared" si="1"/>
        <v>32</v>
      </c>
      <c r="B35" s="465" t="s">
        <v>55</v>
      </c>
      <c r="C35" s="465" t="s">
        <v>183</v>
      </c>
      <c r="D35" s="383"/>
      <c r="E35" s="383"/>
      <c r="F35" s="383"/>
      <c r="G35" s="383"/>
      <c r="H35" s="383"/>
      <c r="I35" s="383"/>
      <c r="J35" s="383"/>
      <c r="K35" s="383"/>
      <c r="L35" s="383"/>
      <c r="M35" s="486"/>
      <c r="N35" s="486"/>
      <c r="O35" s="456">
        <v>68</v>
      </c>
      <c r="P35" s="456">
        <v>44</v>
      </c>
      <c r="Q35" s="459">
        <f t="shared" si="2"/>
        <v>112</v>
      </c>
    </row>
    <row r="36" spans="1:17" ht="12.75">
      <c r="A36" s="399">
        <f t="shared" si="1"/>
        <v>33</v>
      </c>
      <c r="B36" s="434" t="s">
        <v>13</v>
      </c>
      <c r="C36" s="434" t="s">
        <v>14</v>
      </c>
      <c r="D36" s="463">
        <v>19</v>
      </c>
      <c r="E36" s="436">
        <v>13</v>
      </c>
      <c r="F36" s="436">
        <v>11</v>
      </c>
      <c r="G36" s="436">
        <v>17</v>
      </c>
      <c r="H36" s="436">
        <v>19</v>
      </c>
      <c r="I36" s="436">
        <v>13</v>
      </c>
      <c r="J36" s="436">
        <v>12</v>
      </c>
      <c r="K36" s="436">
        <v>6</v>
      </c>
      <c r="L36" s="436"/>
      <c r="M36" s="436"/>
      <c r="N36" s="436"/>
      <c r="O36" s="462"/>
      <c r="P36" s="462"/>
      <c r="Q36" s="435">
        <f>SUM(D36:O36)</f>
        <v>110</v>
      </c>
    </row>
    <row r="37" spans="1:17" ht="12.75">
      <c r="A37" s="399">
        <f t="shared" si="1"/>
        <v>34</v>
      </c>
      <c r="B37" s="434" t="s">
        <v>251</v>
      </c>
      <c r="C37" s="434" t="s">
        <v>200</v>
      </c>
      <c r="D37" s="463">
        <v>62</v>
      </c>
      <c r="E37" s="436">
        <v>44</v>
      </c>
      <c r="F37" s="436">
        <v>2</v>
      </c>
      <c r="G37" s="436"/>
      <c r="H37" s="436"/>
      <c r="I37" s="436"/>
      <c r="J37" s="436"/>
      <c r="K37" s="436"/>
      <c r="L37" s="436"/>
      <c r="M37" s="436"/>
      <c r="N37" s="436"/>
      <c r="O37" s="462"/>
      <c r="P37" s="462"/>
      <c r="Q37" s="461">
        <f>SUM(D37:O37)</f>
        <v>108</v>
      </c>
    </row>
    <row r="38" spans="1:17" ht="12.75">
      <c r="A38" s="399">
        <f t="shared" si="1"/>
        <v>35</v>
      </c>
      <c r="B38" s="466" t="s">
        <v>2</v>
      </c>
      <c r="C38" s="466" t="s">
        <v>181</v>
      </c>
      <c r="D38" s="383"/>
      <c r="E38" s="383"/>
      <c r="F38" s="383"/>
      <c r="G38" s="383"/>
      <c r="H38" s="383"/>
      <c r="I38" s="383"/>
      <c r="J38" s="383"/>
      <c r="K38" s="383"/>
      <c r="L38" s="383"/>
      <c r="M38" s="486"/>
      <c r="N38" s="486"/>
      <c r="O38" s="456">
        <v>51</v>
      </c>
      <c r="P38" s="456">
        <v>42</v>
      </c>
      <c r="Q38" s="459">
        <f>SUM(D38:P38)</f>
        <v>93</v>
      </c>
    </row>
    <row r="39" spans="1:17" ht="12.75">
      <c r="A39" s="399">
        <f t="shared" si="1"/>
        <v>36</v>
      </c>
      <c r="B39" s="434" t="s">
        <v>58</v>
      </c>
      <c r="C39" s="434" t="s">
        <v>59</v>
      </c>
      <c r="D39" s="464"/>
      <c r="E39" s="436"/>
      <c r="F39" s="436"/>
      <c r="G39" s="436">
        <v>20</v>
      </c>
      <c r="H39" s="436">
        <v>19</v>
      </c>
      <c r="I39" s="436">
        <v>16</v>
      </c>
      <c r="J39" s="436">
        <v>6</v>
      </c>
      <c r="K39" s="436">
        <v>17</v>
      </c>
      <c r="L39" s="436">
        <v>7</v>
      </c>
      <c r="M39" s="436"/>
      <c r="N39" s="436"/>
      <c r="O39" s="462"/>
      <c r="P39" s="462"/>
      <c r="Q39" s="435">
        <f>SUM(D39:O39)</f>
        <v>85</v>
      </c>
    </row>
    <row r="40" spans="1:17" ht="12.75">
      <c r="A40" s="399">
        <f t="shared" si="1"/>
        <v>37</v>
      </c>
      <c r="B40" s="473" t="s">
        <v>135</v>
      </c>
      <c r="C40" s="457" t="s">
        <v>136</v>
      </c>
      <c r="D40" s="398"/>
      <c r="E40" s="399"/>
      <c r="F40" s="399"/>
      <c r="G40" s="399"/>
      <c r="H40" s="399"/>
      <c r="I40" s="399"/>
      <c r="J40" s="399"/>
      <c r="K40" s="399">
        <v>26</v>
      </c>
      <c r="L40" s="399">
        <v>40</v>
      </c>
      <c r="M40" s="462"/>
      <c r="N40" s="462"/>
      <c r="O40" s="399">
        <v>11</v>
      </c>
      <c r="P40" s="399">
        <v>4</v>
      </c>
      <c r="Q40" s="459">
        <f>SUM(D40:P40)</f>
        <v>81</v>
      </c>
    </row>
    <row r="41" spans="1:17" ht="12.75">
      <c r="A41" s="399">
        <f t="shared" si="1"/>
        <v>38</v>
      </c>
      <c r="B41" s="457" t="s">
        <v>92</v>
      </c>
      <c r="C41" s="457" t="s">
        <v>93</v>
      </c>
      <c r="D41" s="398"/>
      <c r="E41" s="399"/>
      <c r="F41" s="399"/>
      <c r="G41" s="399"/>
      <c r="H41" s="399"/>
      <c r="I41" s="399">
        <v>14</v>
      </c>
      <c r="J41" s="399">
        <v>11</v>
      </c>
      <c r="K41" s="399">
        <v>17</v>
      </c>
      <c r="L41" s="399">
        <v>14</v>
      </c>
      <c r="M41" s="462"/>
      <c r="N41" s="462"/>
      <c r="O41" s="399">
        <v>13</v>
      </c>
      <c r="P41" s="399">
        <v>12</v>
      </c>
      <c r="Q41" s="459">
        <f>SUM(D41:P41)</f>
        <v>81</v>
      </c>
    </row>
    <row r="42" spans="1:17" ht="12.75">
      <c r="A42" s="399">
        <f t="shared" si="1"/>
        <v>39</v>
      </c>
      <c r="B42" s="434" t="s">
        <v>17</v>
      </c>
      <c r="C42" s="434" t="s">
        <v>18</v>
      </c>
      <c r="D42" s="463">
        <v>15</v>
      </c>
      <c r="E42" s="436">
        <v>14</v>
      </c>
      <c r="F42" s="436">
        <v>19</v>
      </c>
      <c r="G42" s="436">
        <v>2</v>
      </c>
      <c r="H42" s="436">
        <v>6</v>
      </c>
      <c r="I42" s="436">
        <v>11</v>
      </c>
      <c r="J42" s="436">
        <v>4</v>
      </c>
      <c r="K42" s="436">
        <v>3</v>
      </c>
      <c r="L42" s="436">
        <v>1</v>
      </c>
      <c r="M42" s="436"/>
      <c r="N42" s="436"/>
      <c r="O42" s="462"/>
      <c r="P42" s="462"/>
      <c r="Q42" s="435">
        <f>SUM(D42:O42)</f>
        <v>75</v>
      </c>
    </row>
    <row r="43" spans="1:17" ht="12.75">
      <c r="A43" s="399">
        <f t="shared" si="1"/>
        <v>40</v>
      </c>
      <c r="B43" s="434" t="s">
        <v>28</v>
      </c>
      <c r="C43" s="434" t="s">
        <v>29</v>
      </c>
      <c r="D43" s="464">
        <v>8</v>
      </c>
      <c r="E43" s="436">
        <v>1</v>
      </c>
      <c r="F43" s="436">
        <v>20</v>
      </c>
      <c r="G43" s="436">
        <v>2</v>
      </c>
      <c r="H43" s="436">
        <v>17</v>
      </c>
      <c r="I43" s="436">
        <v>14</v>
      </c>
      <c r="J43" s="436">
        <v>10</v>
      </c>
      <c r="K43" s="436"/>
      <c r="L43" s="436"/>
      <c r="M43" s="436"/>
      <c r="N43" s="436"/>
      <c r="O43" s="462"/>
      <c r="P43" s="462"/>
      <c r="Q43" s="435">
        <f>SUM(D43:O43)</f>
        <v>72</v>
      </c>
    </row>
    <row r="44" spans="1:17" ht="12.75">
      <c r="A44" s="399">
        <f t="shared" si="1"/>
        <v>41</v>
      </c>
      <c r="B44" s="457" t="s">
        <v>37</v>
      </c>
      <c r="C44" s="457" t="s">
        <v>120</v>
      </c>
      <c r="D44" s="401"/>
      <c r="E44" s="395"/>
      <c r="F44" s="395"/>
      <c r="G44" s="395"/>
      <c r="H44" s="395"/>
      <c r="I44" s="395"/>
      <c r="J44" s="399"/>
      <c r="K44" s="399">
        <v>16</v>
      </c>
      <c r="L44" s="399">
        <v>10</v>
      </c>
      <c r="M44" s="462"/>
      <c r="N44" s="462"/>
      <c r="O44" s="399">
        <v>22</v>
      </c>
      <c r="P44" s="399">
        <v>24</v>
      </c>
      <c r="Q44" s="459">
        <f>SUM(D44:P44)</f>
        <v>72</v>
      </c>
    </row>
    <row r="45" spans="1:17" ht="12.75">
      <c r="A45" s="399">
        <f t="shared" si="1"/>
        <v>42</v>
      </c>
      <c r="B45" s="434" t="s">
        <v>71</v>
      </c>
      <c r="C45" s="434" t="s">
        <v>72</v>
      </c>
      <c r="D45" s="464"/>
      <c r="E45" s="436"/>
      <c r="F45" s="436"/>
      <c r="G45" s="436"/>
      <c r="H45" s="436">
        <v>21</v>
      </c>
      <c r="I45" s="436">
        <v>19</v>
      </c>
      <c r="J45" s="436">
        <v>18</v>
      </c>
      <c r="K45" s="436">
        <v>13</v>
      </c>
      <c r="L45" s="436"/>
      <c r="M45" s="436"/>
      <c r="N45" s="436"/>
      <c r="O45" s="462"/>
      <c r="P45" s="462"/>
      <c r="Q45" s="435">
        <f>SUM(D45:O45)</f>
        <v>71</v>
      </c>
    </row>
    <row r="46" spans="1:17" ht="12.75">
      <c r="A46" s="399">
        <f t="shared" si="1"/>
        <v>43</v>
      </c>
      <c r="B46" s="434" t="s">
        <v>239</v>
      </c>
      <c r="C46" s="434" t="s">
        <v>240</v>
      </c>
      <c r="D46" s="463">
        <v>45</v>
      </c>
      <c r="E46" s="436">
        <v>24</v>
      </c>
      <c r="F46" s="436"/>
      <c r="G46" s="436"/>
      <c r="H46" s="436"/>
      <c r="I46" s="436"/>
      <c r="J46" s="436"/>
      <c r="K46" s="436"/>
      <c r="L46" s="436"/>
      <c r="M46" s="436"/>
      <c r="N46" s="436"/>
      <c r="O46" s="462"/>
      <c r="P46" s="462"/>
      <c r="Q46" s="435">
        <f>SUM(D46:O46)</f>
        <v>69</v>
      </c>
    </row>
    <row r="47" spans="1:17" ht="12.75">
      <c r="A47" s="399">
        <f t="shared" si="1"/>
        <v>44</v>
      </c>
      <c r="B47" s="434" t="s">
        <v>28</v>
      </c>
      <c r="C47" s="434" t="s">
        <v>107</v>
      </c>
      <c r="D47" s="401"/>
      <c r="E47" s="395"/>
      <c r="F47" s="395"/>
      <c r="G47" s="395"/>
      <c r="H47" s="395"/>
      <c r="I47" s="395"/>
      <c r="J47" s="436">
        <v>19</v>
      </c>
      <c r="K47" s="436">
        <v>27</v>
      </c>
      <c r="L47" s="436">
        <v>20</v>
      </c>
      <c r="M47" s="436"/>
      <c r="N47" s="436"/>
      <c r="O47" s="462"/>
      <c r="P47" s="462"/>
      <c r="Q47" s="402">
        <f>SUM(D47:O47)</f>
        <v>66</v>
      </c>
    </row>
    <row r="48" spans="1:17" ht="12.75">
      <c r="A48" s="399">
        <f t="shared" si="1"/>
        <v>45</v>
      </c>
      <c r="B48" s="457" t="s">
        <v>119</v>
      </c>
      <c r="C48" s="457" t="s">
        <v>14</v>
      </c>
      <c r="D48" s="401"/>
      <c r="E48" s="395"/>
      <c r="F48" s="395"/>
      <c r="G48" s="395"/>
      <c r="H48" s="395"/>
      <c r="I48" s="395"/>
      <c r="J48" s="395"/>
      <c r="K48" s="399">
        <v>23</v>
      </c>
      <c r="L48" s="399">
        <v>18</v>
      </c>
      <c r="M48" s="462"/>
      <c r="N48" s="462"/>
      <c r="O48" s="399">
        <v>10</v>
      </c>
      <c r="P48" s="399">
        <v>13</v>
      </c>
      <c r="Q48" s="459">
        <f>SUM(D48:P48)</f>
        <v>64</v>
      </c>
    </row>
    <row r="49" spans="1:17" ht="12.75">
      <c r="A49" s="399">
        <f t="shared" si="1"/>
        <v>46</v>
      </c>
      <c r="B49" s="434" t="s">
        <v>271</v>
      </c>
      <c r="C49" s="434" t="s">
        <v>272</v>
      </c>
      <c r="D49" s="464"/>
      <c r="E49" s="436"/>
      <c r="F49" s="436">
        <v>20</v>
      </c>
      <c r="G49" s="436">
        <v>26</v>
      </c>
      <c r="H49" s="436">
        <v>12</v>
      </c>
      <c r="I49" s="436"/>
      <c r="J49" s="436"/>
      <c r="K49" s="436"/>
      <c r="L49" s="436"/>
      <c r="M49" s="436"/>
      <c r="N49" s="436"/>
      <c r="O49" s="462"/>
      <c r="P49" s="462"/>
      <c r="Q49" s="435">
        <f aca="true" t="shared" si="3" ref="Q49:Q54">SUM(D49:O49)</f>
        <v>58</v>
      </c>
    </row>
    <row r="50" spans="1:17" ht="12.75">
      <c r="A50" s="399">
        <f t="shared" si="1"/>
        <v>47</v>
      </c>
      <c r="B50" s="434" t="s">
        <v>4</v>
      </c>
      <c r="C50" s="434" t="s">
        <v>94</v>
      </c>
      <c r="D50" s="464"/>
      <c r="E50" s="436"/>
      <c r="F50" s="436"/>
      <c r="G50" s="436"/>
      <c r="H50" s="436"/>
      <c r="I50" s="436">
        <v>28</v>
      </c>
      <c r="J50" s="436">
        <v>16</v>
      </c>
      <c r="K50" s="436">
        <v>14</v>
      </c>
      <c r="L50" s="436"/>
      <c r="M50" s="436"/>
      <c r="N50" s="436"/>
      <c r="O50" s="462"/>
      <c r="P50" s="462"/>
      <c r="Q50" s="435">
        <f t="shared" si="3"/>
        <v>58</v>
      </c>
    </row>
    <row r="51" spans="1:17" ht="12.75">
      <c r="A51" s="399">
        <f t="shared" si="1"/>
        <v>48</v>
      </c>
      <c r="B51" s="434" t="s">
        <v>256</v>
      </c>
      <c r="C51" s="434" t="s">
        <v>257</v>
      </c>
      <c r="D51" s="463">
        <v>16</v>
      </c>
      <c r="E51" s="436">
        <v>16</v>
      </c>
      <c r="F51" s="436">
        <v>14</v>
      </c>
      <c r="G51" s="436">
        <v>8</v>
      </c>
      <c r="H51" s="436">
        <v>1</v>
      </c>
      <c r="I51" s="436">
        <v>1</v>
      </c>
      <c r="J51" s="436"/>
      <c r="K51" s="436"/>
      <c r="L51" s="436"/>
      <c r="M51" s="436"/>
      <c r="N51" s="436"/>
      <c r="O51" s="462"/>
      <c r="P51" s="462"/>
      <c r="Q51" s="435">
        <f t="shared" si="3"/>
        <v>56</v>
      </c>
    </row>
    <row r="52" spans="1:17" ht="12.75">
      <c r="A52" s="399">
        <f t="shared" si="1"/>
        <v>49</v>
      </c>
      <c r="B52" s="434" t="s">
        <v>25</v>
      </c>
      <c r="C52" s="434" t="s">
        <v>97</v>
      </c>
      <c r="D52" s="464"/>
      <c r="E52" s="436"/>
      <c r="F52" s="436"/>
      <c r="G52" s="436"/>
      <c r="H52" s="436"/>
      <c r="I52" s="436">
        <v>19</v>
      </c>
      <c r="J52" s="436">
        <v>16</v>
      </c>
      <c r="K52" s="436">
        <v>7</v>
      </c>
      <c r="L52" s="436">
        <v>14</v>
      </c>
      <c r="M52" s="436"/>
      <c r="N52" s="436"/>
      <c r="O52" s="462"/>
      <c r="P52" s="462"/>
      <c r="Q52" s="435">
        <f t="shared" si="3"/>
        <v>56</v>
      </c>
    </row>
    <row r="53" spans="1:17" ht="12.75">
      <c r="A53" s="399">
        <f t="shared" si="1"/>
        <v>50</v>
      </c>
      <c r="B53" s="434" t="s">
        <v>103</v>
      </c>
      <c r="C53" s="434" t="s">
        <v>102</v>
      </c>
      <c r="D53" s="464"/>
      <c r="E53" s="436"/>
      <c r="F53" s="436"/>
      <c r="G53" s="436"/>
      <c r="H53" s="436"/>
      <c r="I53" s="436">
        <v>11</v>
      </c>
      <c r="J53" s="436">
        <v>13</v>
      </c>
      <c r="K53" s="436">
        <v>17</v>
      </c>
      <c r="L53" s="436">
        <v>11</v>
      </c>
      <c r="M53" s="436"/>
      <c r="N53" s="436"/>
      <c r="O53" s="462"/>
      <c r="P53" s="462"/>
      <c r="Q53" s="435">
        <f t="shared" si="3"/>
        <v>52</v>
      </c>
    </row>
    <row r="54" spans="1:17" ht="12.75">
      <c r="A54" s="399">
        <f t="shared" si="1"/>
        <v>51</v>
      </c>
      <c r="B54" s="434" t="s">
        <v>37</v>
      </c>
      <c r="C54" s="434" t="s">
        <v>96</v>
      </c>
      <c r="D54" s="464"/>
      <c r="E54" s="436"/>
      <c r="F54" s="436"/>
      <c r="G54" s="436"/>
      <c r="H54" s="436"/>
      <c r="I54" s="436">
        <v>17</v>
      </c>
      <c r="J54" s="436">
        <v>16</v>
      </c>
      <c r="K54" s="436">
        <v>11</v>
      </c>
      <c r="L54" s="436">
        <v>5</v>
      </c>
      <c r="M54" s="436"/>
      <c r="N54" s="436"/>
      <c r="O54" s="462"/>
      <c r="P54" s="462"/>
      <c r="Q54" s="435">
        <f t="shared" si="3"/>
        <v>49</v>
      </c>
    </row>
    <row r="55" spans="1:17" ht="12.75">
      <c r="A55" s="399">
        <f t="shared" si="1"/>
        <v>52</v>
      </c>
      <c r="B55" s="465" t="s">
        <v>191</v>
      </c>
      <c r="C55" s="465" t="s">
        <v>36</v>
      </c>
      <c r="D55" s="383"/>
      <c r="E55" s="383"/>
      <c r="F55" s="383"/>
      <c r="G55" s="383"/>
      <c r="H55" s="383"/>
      <c r="I55" s="383"/>
      <c r="J55" s="383"/>
      <c r="K55" s="383"/>
      <c r="L55" s="383"/>
      <c r="M55" s="486"/>
      <c r="N55" s="486"/>
      <c r="O55" s="456">
        <v>28</v>
      </c>
      <c r="P55" s="456">
        <v>21</v>
      </c>
      <c r="Q55" s="459">
        <f>SUM(D55:P55)</f>
        <v>49</v>
      </c>
    </row>
    <row r="56" spans="1:17" ht="12.75">
      <c r="A56" s="399">
        <f t="shared" si="1"/>
        <v>53</v>
      </c>
      <c r="B56" s="465" t="s">
        <v>208</v>
      </c>
      <c r="C56" s="465" t="s">
        <v>209</v>
      </c>
      <c r="D56" s="383"/>
      <c r="E56" s="383"/>
      <c r="F56" s="383"/>
      <c r="G56" s="383"/>
      <c r="H56" s="383"/>
      <c r="I56" s="383"/>
      <c r="J56" s="383"/>
      <c r="K56" s="383"/>
      <c r="L56" s="383"/>
      <c r="M56" s="486"/>
      <c r="N56" s="486"/>
      <c r="O56" s="456">
        <v>24</v>
      </c>
      <c r="P56" s="456">
        <v>24</v>
      </c>
      <c r="Q56" s="459">
        <f>SUM(D56:P56)</f>
        <v>48</v>
      </c>
    </row>
    <row r="57" spans="1:17" ht="12.75">
      <c r="A57" s="399">
        <f t="shared" si="1"/>
        <v>54</v>
      </c>
      <c r="B57" s="434" t="s">
        <v>279</v>
      </c>
      <c r="C57" s="434" t="s">
        <v>16</v>
      </c>
      <c r="D57" s="463">
        <v>14</v>
      </c>
      <c r="E57" s="436">
        <v>9</v>
      </c>
      <c r="F57" s="436">
        <v>13</v>
      </c>
      <c r="G57" s="436">
        <v>9</v>
      </c>
      <c r="H57" s="436">
        <v>1</v>
      </c>
      <c r="I57" s="436"/>
      <c r="J57" s="436"/>
      <c r="K57" s="436"/>
      <c r="L57" s="436"/>
      <c r="M57" s="436"/>
      <c r="N57" s="436"/>
      <c r="O57" s="462"/>
      <c r="P57" s="462"/>
      <c r="Q57" s="435">
        <f>SUM(D57:O57)</f>
        <v>46</v>
      </c>
    </row>
    <row r="58" spans="1:17" ht="12.75">
      <c r="A58" s="399">
        <f t="shared" si="1"/>
        <v>55</v>
      </c>
      <c r="B58" s="434" t="s">
        <v>39</v>
      </c>
      <c r="C58" s="434" t="s">
        <v>40</v>
      </c>
      <c r="D58" s="464"/>
      <c r="E58" s="436">
        <v>5</v>
      </c>
      <c r="F58" s="436">
        <v>5</v>
      </c>
      <c r="G58" s="436">
        <v>8</v>
      </c>
      <c r="H58" s="436">
        <v>8</v>
      </c>
      <c r="I58" s="436">
        <v>11</v>
      </c>
      <c r="J58" s="436">
        <v>4</v>
      </c>
      <c r="K58" s="436">
        <v>5</v>
      </c>
      <c r="L58" s="436"/>
      <c r="M58" s="436"/>
      <c r="N58" s="436"/>
      <c r="O58" s="462"/>
      <c r="P58" s="462"/>
      <c r="Q58" s="435">
        <f>SUM(D58:O58)</f>
        <v>46</v>
      </c>
    </row>
    <row r="59" spans="1:17" ht="12.75">
      <c r="A59" s="399">
        <f t="shared" si="1"/>
        <v>56</v>
      </c>
      <c r="B59" s="434" t="s">
        <v>263</v>
      </c>
      <c r="C59" s="434" t="s">
        <v>264</v>
      </c>
      <c r="D59" s="463">
        <v>13</v>
      </c>
      <c r="E59" s="436">
        <v>15</v>
      </c>
      <c r="F59" s="436">
        <v>9</v>
      </c>
      <c r="G59" s="436">
        <v>7</v>
      </c>
      <c r="H59" s="436">
        <v>1</v>
      </c>
      <c r="I59" s="436"/>
      <c r="J59" s="436"/>
      <c r="K59" s="436"/>
      <c r="L59" s="436"/>
      <c r="M59" s="436"/>
      <c r="N59" s="436"/>
      <c r="O59" s="462"/>
      <c r="P59" s="462"/>
      <c r="Q59" s="435">
        <f>SUM(D59:O59)</f>
        <v>45</v>
      </c>
    </row>
    <row r="60" spans="1:17" ht="12.75">
      <c r="A60" s="399">
        <f t="shared" si="1"/>
        <v>57</v>
      </c>
      <c r="B60" s="457" t="s">
        <v>113</v>
      </c>
      <c r="C60" s="457" t="s">
        <v>114</v>
      </c>
      <c r="D60" s="401"/>
      <c r="E60" s="395"/>
      <c r="F60" s="395"/>
      <c r="G60" s="395"/>
      <c r="H60" s="395"/>
      <c r="I60" s="395"/>
      <c r="J60" s="399">
        <v>9</v>
      </c>
      <c r="K60" s="399">
        <v>11</v>
      </c>
      <c r="L60" s="399">
        <v>10</v>
      </c>
      <c r="M60" s="462"/>
      <c r="N60" s="462"/>
      <c r="O60" s="399">
        <v>7</v>
      </c>
      <c r="P60" s="399">
        <v>8</v>
      </c>
      <c r="Q60" s="459">
        <f>SUM(D60:P60)</f>
        <v>45</v>
      </c>
    </row>
    <row r="61" spans="1:17" ht="12.75">
      <c r="A61" s="399">
        <f t="shared" si="1"/>
        <v>58</v>
      </c>
      <c r="B61" s="458" t="s">
        <v>154</v>
      </c>
      <c r="C61" s="458" t="s">
        <v>155</v>
      </c>
      <c r="D61" s="404"/>
      <c r="E61" s="404"/>
      <c r="F61" s="404"/>
      <c r="G61" s="404"/>
      <c r="H61" s="404"/>
      <c r="I61" s="404"/>
      <c r="J61" s="404"/>
      <c r="K61" s="404"/>
      <c r="L61" s="399">
        <v>13</v>
      </c>
      <c r="M61" s="462"/>
      <c r="N61" s="462"/>
      <c r="O61" s="399">
        <v>14</v>
      </c>
      <c r="P61" s="399">
        <v>18</v>
      </c>
      <c r="Q61" s="459">
        <f>SUM(D61:P61)</f>
        <v>45</v>
      </c>
    </row>
    <row r="62" spans="1:17" ht="12.75">
      <c r="A62" s="399">
        <f t="shared" si="1"/>
        <v>59</v>
      </c>
      <c r="B62" s="434" t="s">
        <v>259</v>
      </c>
      <c r="C62" s="434" t="s">
        <v>260</v>
      </c>
      <c r="D62" s="463">
        <v>13</v>
      </c>
      <c r="E62" s="436">
        <v>8</v>
      </c>
      <c r="F62" s="436">
        <v>7</v>
      </c>
      <c r="G62" s="436">
        <v>7</v>
      </c>
      <c r="H62" s="436"/>
      <c r="I62" s="436"/>
      <c r="J62" s="436"/>
      <c r="K62" s="436"/>
      <c r="L62" s="436"/>
      <c r="M62" s="436"/>
      <c r="N62" s="436"/>
      <c r="O62" s="462"/>
      <c r="P62" s="462"/>
      <c r="Q62" s="435">
        <f>SUM(D62:O62)</f>
        <v>35</v>
      </c>
    </row>
    <row r="63" spans="1:17" ht="12.75">
      <c r="A63" s="399">
        <f t="shared" si="1"/>
        <v>60</v>
      </c>
      <c r="B63" s="465" t="s">
        <v>184</v>
      </c>
      <c r="C63" s="465" t="s">
        <v>185</v>
      </c>
      <c r="D63" s="383"/>
      <c r="E63" s="383"/>
      <c r="F63" s="383"/>
      <c r="G63" s="383"/>
      <c r="H63" s="383"/>
      <c r="I63" s="383"/>
      <c r="J63" s="383"/>
      <c r="K63" s="383"/>
      <c r="L63" s="383"/>
      <c r="M63" s="486"/>
      <c r="N63" s="486"/>
      <c r="O63" s="456">
        <v>18</v>
      </c>
      <c r="P63" s="456">
        <v>17</v>
      </c>
      <c r="Q63" s="459">
        <f>SUM(D63:P63)</f>
        <v>35</v>
      </c>
    </row>
    <row r="64" spans="1:17" ht="12.75">
      <c r="A64" s="399">
        <f t="shared" si="1"/>
        <v>61</v>
      </c>
      <c r="B64" s="465" t="s">
        <v>192</v>
      </c>
      <c r="C64" s="465" t="s">
        <v>193</v>
      </c>
      <c r="D64" s="383"/>
      <c r="E64" s="383"/>
      <c r="F64" s="383"/>
      <c r="G64" s="383"/>
      <c r="H64" s="383"/>
      <c r="I64" s="383"/>
      <c r="J64" s="383"/>
      <c r="K64" s="383"/>
      <c r="L64" s="383"/>
      <c r="M64" s="486"/>
      <c r="N64" s="486"/>
      <c r="O64" s="456">
        <v>17</v>
      </c>
      <c r="P64" s="456">
        <v>16</v>
      </c>
      <c r="Q64" s="459">
        <f>SUM(D64:P64)</f>
        <v>33</v>
      </c>
    </row>
    <row r="65" spans="1:17" ht="12.75">
      <c r="A65" s="399">
        <f t="shared" si="1"/>
        <v>62</v>
      </c>
      <c r="B65" s="434" t="s">
        <v>186</v>
      </c>
      <c r="C65" s="434" t="s">
        <v>276</v>
      </c>
      <c r="D65" s="463">
        <v>15</v>
      </c>
      <c r="E65" s="436">
        <v>15</v>
      </c>
      <c r="F65" s="436"/>
      <c r="G65" s="436"/>
      <c r="H65" s="436"/>
      <c r="I65" s="436"/>
      <c r="J65" s="436"/>
      <c r="K65" s="436"/>
      <c r="L65" s="436"/>
      <c r="M65" s="436"/>
      <c r="N65" s="436"/>
      <c r="O65" s="462"/>
      <c r="P65" s="462"/>
      <c r="Q65" s="435">
        <f>SUM(D65:O65)</f>
        <v>30</v>
      </c>
    </row>
    <row r="66" spans="1:17" ht="12.75">
      <c r="A66" s="399">
        <f t="shared" si="1"/>
        <v>63</v>
      </c>
      <c r="B66" s="434" t="s">
        <v>292</v>
      </c>
      <c r="C66" s="434" t="s">
        <v>8</v>
      </c>
      <c r="D66" s="463">
        <v>17</v>
      </c>
      <c r="E66" s="436">
        <v>2</v>
      </c>
      <c r="F66" s="436"/>
      <c r="G66" s="436"/>
      <c r="H66" s="436"/>
      <c r="I66" s="436"/>
      <c r="J66" s="436"/>
      <c r="K66" s="436"/>
      <c r="L66" s="436">
        <v>10</v>
      </c>
      <c r="M66" s="436"/>
      <c r="N66" s="436"/>
      <c r="O66" s="462"/>
      <c r="P66" s="462"/>
      <c r="Q66" s="435">
        <f>SUM(D66:O66)</f>
        <v>29</v>
      </c>
    </row>
    <row r="67" spans="1:17" ht="12.75">
      <c r="A67" s="399">
        <f t="shared" si="1"/>
        <v>64</v>
      </c>
      <c r="B67" s="434" t="s">
        <v>246</v>
      </c>
      <c r="C67" s="434" t="s">
        <v>247</v>
      </c>
      <c r="D67" s="463">
        <v>17</v>
      </c>
      <c r="E67" s="436">
        <v>10</v>
      </c>
      <c r="F67" s="436"/>
      <c r="G67" s="436"/>
      <c r="H67" s="436"/>
      <c r="I67" s="436"/>
      <c r="J67" s="436"/>
      <c r="K67" s="436"/>
      <c r="L67" s="436"/>
      <c r="M67" s="436"/>
      <c r="N67" s="436"/>
      <c r="O67" s="462"/>
      <c r="P67" s="462"/>
      <c r="Q67" s="435">
        <f>SUM(D67:O67)</f>
        <v>27</v>
      </c>
    </row>
    <row r="68" spans="1:17" ht="12.75">
      <c r="A68" s="399">
        <f t="shared" si="1"/>
        <v>65</v>
      </c>
      <c r="B68" s="465" t="s">
        <v>112</v>
      </c>
      <c r="C68" s="465" t="s">
        <v>179</v>
      </c>
      <c r="D68" s="383"/>
      <c r="E68" s="383"/>
      <c r="F68" s="383"/>
      <c r="G68" s="383"/>
      <c r="H68" s="383"/>
      <c r="I68" s="383"/>
      <c r="J68" s="383"/>
      <c r="K68" s="383"/>
      <c r="L68" s="456"/>
      <c r="M68" s="710"/>
      <c r="N68" s="710"/>
      <c r="O68" s="456">
        <v>14</v>
      </c>
      <c r="P68" s="456">
        <v>13</v>
      </c>
      <c r="Q68" s="459">
        <f>SUM(D68:P68)</f>
        <v>27</v>
      </c>
    </row>
    <row r="69" spans="1:17" ht="12.75">
      <c r="A69" s="399">
        <f t="shared" si="1"/>
        <v>66</v>
      </c>
      <c r="B69" s="465" t="s">
        <v>204</v>
      </c>
      <c r="C69" s="465" t="s">
        <v>205</v>
      </c>
      <c r="D69" s="383"/>
      <c r="E69" s="383"/>
      <c r="F69" s="383"/>
      <c r="G69" s="383"/>
      <c r="H69" s="383"/>
      <c r="I69" s="383"/>
      <c r="J69" s="383"/>
      <c r="K69" s="383"/>
      <c r="L69" s="383"/>
      <c r="M69" s="486"/>
      <c r="N69" s="486"/>
      <c r="O69" s="456">
        <v>14</v>
      </c>
      <c r="P69" s="456">
        <v>13</v>
      </c>
      <c r="Q69" s="459">
        <f>SUM(D69:P69)</f>
        <v>27</v>
      </c>
    </row>
    <row r="70" spans="1:17" ht="12.75">
      <c r="A70" s="399">
        <f aca="true" t="shared" si="4" ref="A70:A117">A69+1</f>
        <v>67</v>
      </c>
      <c r="B70" s="434" t="s">
        <v>244</v>
      </c>
      <c r="C70" s="434" t="s">
        <v>245</v>
      </c>
      <c r="D70" s="463">
        <v>17</v>
      </c>
      <c r="E70" s="436">
        <v>9</v>
      </c>
      <c r="F70" s="436"/>
      <c r="G70" s="436"/>
      <c r="H70" s="436"/>
      <c r="I70" s="436"/>
      <c r="J70" s="436"/>
      <c r="K70" s="436"/>
      <c r="L70" s="436"/>
      <c r="M70" s="436"/>
      <c r="N70" s="436"/>
      <c r="O70" s="462"/>
      <c r="P70" s="462"/>
      <c r="Q70" s="435">
        <f>SUM(D70:O70)</f>
        <v>26</v>
      </c>
    </row>
    <row r="71" spans="1:17" ht="12.75">
      <c r="A71" s="399">
        <f t="shared" si="4"/>
        <v>68</v>
      </c>
      <c r="B71" s="434" t="s">
        <v>42</v>
      </c>
      <c r="C71" s="434" t="s">
        <v>41</v>
      </c>
      <c r="D71" s="464"/>
      <c r="E71" s="436">
        <v>5</v>
      </c>
      <c r="F71" s="436">
        <v>5</v>
      </c>
      <c r="G71" s="436">
        <v>5</v>
      </c>
      <c r="H71" s="436">
        <v>6</v>
      </c>
      <c r="I71" s="436">
        <v>3</v>
      </c>
      <c r="J71" s="436">
        <v>1</v>
      </c>
      <c r="K71" s="436">
        <v>1</v>
      </c>
      <c r="L71" s="436"/>
      <c r="M71" s="436"/>
      <c r="N71" s="436"/>
      <c r="O71" s="462"/>
      <c r="P71" s="462"/>
      <c r="Q71" s="435">
        <f>SUM(D71:O71)</f>
        <v>26</v>
      </c>
    </row>
    <row r="72" spans="1:17" ht="12.75">
      <c r="A72" s="399">
        <f t="shared" si="4"/>
        <v>69</v>
      </c>
      <c r="B72" s="434" t="s">
        <v>95</v>
      </c>
      <c r="C72" s="434" t="s">
        <v>98</v>
      </c>
      <c r="D72" s="464"/>
      <c r="E72" s="436"/>
      <c r="F72" s="436"/>
      <c r="G72" s="436"/>
      <c r="H72" s="436"/>
      <c r="I72" s="436">
        <v>15</v>
      </c>
      <c r="J72" s="436">
        <v>7</v>
      </c>
      <c r="K72" s="436">
        <v>4</v>
      </c>
      <c r="L72" s="436"/>
      <c r="M72" s="436"/>
      <c r="N72" s="436"/>
      <c r="O72" s="462"/>
      <c r="P72" s="462"/>
      <c r="Q72" s="435">
        <f>SUM(D72:O72)</f>
        <v>26</v>
      </c>
    </row>
    <row r="73" spans="1:17" ht="12.75">
      <c r="A73" s="399">
        <f t="shared" si="4"/>
        <v>70</v>
      </c>
      <c r="B73" s="465" t="s">
        <v>199</v>
      </c>
      <c r="C73" s="465" t="s">
        <v>200</v>
      </c>
      <c r="D73" s="383"/>
      <c r="E73" s="383"/>
      <c r="F73" s="383"/>
      <c r="G73" s="383"/>
      <c r="H73" s="383"/>
      <c r="I73" s="383"/>
      <c r="J73" s="383"/>
      <c r="K73" s="383"/>
      <c r="L73" s="383"/>
      <c r="M73" s="486"/>
      <c r="N73" s="486"/>
      <c r="O73" s="456">
        <v>18</v>
      </c>
      <c r="P73" s="456">
        <v>8</v>
      </c>
      <c r="Q73" s="459">
        <f>SUM(D73:P73)</f>
        <v>26</v>
      </c>
    </row>
    <row r="74" spans="1:17" ht="12.75">
      <c r="A74" s="399">
        <f t="shared" si="4"/>
        <v>71</v>
      </c>
      <c r="B74" s="403" t="s">
        <v>110</v>
      </c>
      <c r="C74" s="434" t="s">
        <v>111</v>
      </c>
      <c r="D74" s="401"/>
      <c r="E74" s="395"/>
      <c r="F74" s="395"/>
      <c r="G74" s="395"/>
      <c r="H74" s="395"/>
      <c r="I74" s="395"/>
      <c r="J74" s="395">
        <v>11</v>
      </c>
      <c r="K74" s="395">
        <v>14</v>
      </c>
      <c r="L74" s="395"/>
      <c r="M74" s="436"/>
      <c r="N74" s="436"/>
      <c r="O74" s="399"/>
      <c r="P74" s="399"/>
      <c r="Q74" s="402">
        <f>SUM(D74:O74)</f>
        <v>25</v>
      </c>
    </row>
    <row r="75" spans="1:17" ht="12.75">
      <c r="A75" s="399">
        <f t="shared" si="4"/>
        <v>72</v>
      </c>
      <c r="B75" s="434" t="s">
        <v>4</v>
      </c>
      <c r="C75" s="434" t="s">
        <v>248</v>
      </c>
      <c r="D75" s="463">
        <v>3</v>
      </c>
      <c r="E75" s="436"/>
      <c r="F75" s="436">
        <v>2</v>
      </c>
      <c r="G75" s="436">
        <v>12</v>
      </c>
      <c r="H75" s="436">
        <v>7</v>
      </c>
      <c r="I75" s="436"/>
      <c r="J75" s="436"/>
      <c r="K75" s="436"/>
      <c r="L75" s="436"/>
      <c r="M75" s="436"/>
      <c r="N75" s="436"/>
      <c r="O75" s="462"/>
      <c r="P75" s="462"/>
      <c r="Q75" s="435">
        <f>SUM(D75:O75)</f>
        <v>24</v>
      </c>
    </row>
    <row r="76" spans="1:17" ht="12.75">
      <c r="A76" s="399">
        <f t="shared" si="4"/>
        <v>73</v>
      </c>
      <c r="B76" s="434" t="s">
        <v>261</v>
      </c>
      <c r="C76" s="434" t="s">
        <v>297</v>
      </c>
      <c r="D76" s="464"/>
      <c r="E76" s="436"/>
      <c r="F76" s="436">
        <v>6</v>
      </c>
      <c r="G76" s="436">
        <v>9</v>
      </c>
      <c r="H76" s="436">
        <v>7</v>
      </c>
      <c r="I76" s="436">
        <v>1</v>
      </c>
      <c r="J76" s="436"/>
      <c r="K76" s="436"/>
      <c r="L76" s="436"/>
      <c r="M76" s="436"/>
      <c r="N76" s="436"/>
      <c r="O76" s="462"/>
      <c r="P76" s="462"/>
      <c r="Q76" s="435">
        <f>SUM(D76:O76)</f>
        <v>23</v>
      </c>
    </row>
    <row r="77" spans="1:17" ht="12.75">
      <c r="A77" s="399">
        <f t="shared" si="4"/>
        <v>74</v>
      </c>
      <c r="B77" s="467" t="s">
        <v>4</v>
      </c>
      <c r="C77" s="458" t="s">
        <v>118</v>
      </c>
      <c r="D77" s="404"/>
      <c r="E77" s="404"/>
      <c r="F77" s="404"/>
      <c r="G77" s="404"/>
      <c r="H77" s="404"/>
      <c r="I77" s="404"/>
      <c r="J77" s="404"/>
      <c r="K77" s="404"/>
      <c r="L77" s="399">
        <v>7</v>
      </c>
      <c r="M77" s="462"/>
      <c r="N77" s="462"/>
      <c r="O77" s="399">
        <v>8</v>
      </c>
      <c r="P77" s="399">
        <v>8</v>
      </c>
      <c r="Q77" s="459">
        <f>SUM(D77:P77)</f>
        <v>23</v>
      </c>
    </row>
    <row r="78" spans="1:17" ht="12.75">
      <c r="A78" s="399">
        <f t="shared" si="4"/>
        <v>75</v>
      </c>
      <c r="B78" s="460" t="s">
        <v>9</v>
      </c>
      <c r="C78" s="460" t="s">
        <v>280</v>
      </c>
      <c r="D78" s="471">
        <v>14</v>
      </c>
      <c r="E78" s="462">
        <v>2</v>
      </c>
      <c r="F78" s="462">
        <v>1</v>
      </c>
      <c r="G78" s="462">
        <v>2</v>
      </c>
      <c r="H78" s="462"/>
      <c r="I78" s="462"/>
      <c r="J78" s="462"/>
      <c r="K78" s="462"/>
      <c r="L78" s="462"/>
      <c r="M78" s="462"/>
      <c r="N78" s="462"/>
      <c r="O78" s="462"/>
      <c r="P78" s="462"/>
      <c r="Q78" s="461">
        <f>SUM(D78:O78)</f>
        <v>19</v>
      </c>
    </row>
    <row r="79" spans="1:17" ht="12.75">
      <c r="A79" s="399">
        <f t="shared" si="4"/>
        <v>76</v>
      </c>
      <c r="B79" s="465" t="s">
        <v>372</v>
      </c>
      <c r="C79" s="465" t="s">
        <v>373</v>
      </c>
      <c r="D79" s="383"/>
      <c r="E79" s="383"/>
      <c r="F79" s="383"/>
      <c r="G79" s="383"/>
      <c r="H79" s="383"/>
      <c r="I79" s="383"/>
      <c r="J79" s="383"/>
      <c r="K79" s="383"/>
      <c r="L79" s="383"/>
      <c r="M79" s="486"/>
      <c r="N79" s="486"/>
      <c r="O79" s="456"/>
      <c r="P79" s="456">
        <v>19</v>
      </c>
      <c r="Q79" s="459">
        <f>SUM(D79:P79)</f>
        <v>19</v>
      </c>
    </row>
    <row r="80" spans="1:17" ht="12.75">
      <c r="A80" s="399">
        <f t="shared" si="4"/>
        <v>77</v>
      </c>
      <c r="B80" s="460" t="s">
        <v>306</v>
      </c>
      <c r="C80" s="460" t="s">
        <v>57</v>
      </c>
      <c r="D80" s="472"/>
      <c r="E80" s="462"/>
      <c r="F80" s="462">
        <v>13</v>
      </c>
      <c r="G80" s="462">
        <v>5</v>
      </c>
      <c r="H80" s="462"/>
      <c r="I80" s="462"/>
      <c r="J80" s="462"/>
      <c r="K80" s="462"/>
      <c r="L80" s="462"/>
      <c r="M80" s="462"/>
      <c r="N80" s="462"/>
      <c r="O80" s="462"/>
      <c r="P80" s="462"/>
      <c r="Q80" s="461">
        <f>SUM(D80:O80)</f>
        <v>18</v>
      </c>
    </row>
    <row r="81" spans="1:17" ht="12.75">
      <c r="A81" s="399">
        <f t="shared" si="4"/>
        <v>78</v>
      </c>
      <c r="B81" s="434" t="s">
        <v>53</v>
      </c>
      <c r="C81" s="434" t="s">
        <v>54</v>
      </c>
      <c r="D81" s="464"/>
      <c r="E81" s="436"/>
      <c r="F81" s="436">
        <v>13</v>
      </c>
      <c r="G81" s="436">
        <v>1</v>
      </c>
      <c r="H81" s="436">
        <v>1</v>
      </c>
      <c r="I81" s="436">
        <v>1</v>
      </c>
      <c r="J81" s="436">
        <v>1</v>
      </c>
      <c r="K81" s="436"/>
      <c r="L81" s="436"/>
      <c r="M81" s="436"/>
      <c r="N81" s="436"/>
      <c r="O81" s="436"/>
      <c r="P81" s="436"/>
      <c r="Q81" s="435">
        <f>SUM(D81:O81)</f>
        <v>17</v>
      </c>
    </row>
    <row r="82" spans="1:17" ht="12.75">
      <c r="A82" s="399">
        <f t="shared" si="4"/>
        <v>79</v>
      </c>
      <c r="B82" s="474" t="s">
        <v>156</v>
      </c>
      <c r="C82" s="475" t="s">
        <v>157</v>
      </c>
      <c r="D82" s="404"/>
      <c r="E82" s="404"/>
      <c r="F82" s="404"/>
      <c r="G82" s="404"/>
      <c r="H82" s="404"/>
      <c r="I82" s="404"/>
      <c r="J82" s="404"/>
      <c r="K82" s="404"/>
      <c r="L82" s="399">
        <v>14</v>
      </c>
      <c r="M82" s="462"/>
      <c r="N82" s="462"/>
      <c r="O82" s="399">
        <v>2</v>
      </c>
      <c r="P82" s="399">
        <v>1</v>
      </c>
      <c r="Q82" s="459">
        <f>SUM(D82:P82)</f>
        <v>17</v>
      </c>
    </row>
    <row r="83" spans="1:17" ht="12.75">
      <c r="A83" s="399">
        <f t="shared" si="4"/>
        <v>80</v>
      </c>
      <c r="B83" s="465" t="s">
        <v>201</v>
      </c>
      <c r="C83" s="465" t="s">
        <v>202</v>
      </c>
      <c r="D83" s="383"/>
      <c r="E83" s="383"/>
      <c r="F83" s="383"/>
      <c r="G83" s="383"/>
      <c r="H83" s="383"/>
      <c r="I83" s="383"/>
      <c r="J83" s="383"/>
      <c r="K83" s="383"/>
      <c r="L83" s="383"/>
      <c r="M83" s="486"/>
      <c r="N83" s="486"/>
      <c r="O83" s="456">
        <v>14</v>
      </c>
      <c r="P83" s="456">
        <v>3</v>
      </c>
      <c r="Q83" s="459">
        <f>SUM(D83:P83)</f>
        <v>17</v>
      </c>
    </row>
    <row r="84" spans="1:17" ht="12.75">
      <c r="A84" s="399">
        <f t="shared" si="4"/>
        <v>81</v>
      </c>
      <c r="B84" s="434" t="s">
        <v>249</v>
      </c>
      <c r="C84" s="434" t="s">
        <v>23</v>
      </c>
      <c r="D84" s="463">
        <v>11</v>
      </c>
      <c r="E84" s="436">
        <v>5</v>
      </c>
      <c r="F84" s="436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5">
        <f>SUM(D84:O84)</f>
        <v>16</v>
      </c>
    </row>
    <row r="85" spans="1:17" ht="12.75">
      <c r="A85" s="399">
        <f t="shared" si="4"/>
        <v>82</v>
      </c>
      <c r="B85" s="434" t="s">
        <v>309</v>
      </c>
      <c r="C85" s="434" t="s">
        <v>310</v>
      </c>
      <c r="D85" s="464"/>
      <c r="E85" s="436"/>
      <c r="F85" s="436"/>
      <c r="G85" s="436">
        <v>5</v>
      </c>
      <c r="H85" s="436">
        <v>11</v>
      </c>
      <c r="I85" s="436"/>
      <c r="J85" s="436"/>
      <c r="K85" s="436"/>
      <c r="L85" s="436"/>
      <c r="M85" s="436"/>
      <c r="N85" s="436"/>
      <c r="O85" s="436"/>
      <c r="P85" s="436"/>
      <c r="Q85" s="435">
        <f>SUM(D85:O85)</f>
        <v>16</v>
      </c>
    </row>
    <row r="86" spans="1:17" ht="12.75">
      <c r="A86" s="399">
        <f t="shared" si="4"/>
        <v>83</v>
      </c>
      <c r="B86" s="434" t="s">
        <v>299</v>
      </c>
      <c r="C86" s="434" t="s">
        <v>300</v>
      </c>
      <c r="D86" s="401"/>
      <c r="E86" s="395"/>
      <c r="F86" s="436">
        <v>12</v>
      </c>
      <c r="G86" s="436">
        <v>3</v>
      </c>
      <c r="H86" s="395"/>
      <c r="I86" s="395"/>
      <c r="J86" s="395"/>
      <c r="K86" s="395"/>
      <c r="L86" s="395"/>
      <c r="M86" s="436"/>
      <c r="N86" s="436"/>
      <c r="O86" s="399"/>
      <c r="P86" s="399"/>
      <c r="Q86" s="402">
        <f>SUM(D86:O86)</f>
        <v>15</v>
      </c>
    </row>
    <row r="87" spans="1:17" ht="12.75">
      <c r="A87" s="399">
        <f t="shared" si="4"/>
        <v>84</v>
      </c>
      <c r="B87" s="465" t="s">
        <v>206</v>
      </c>
      <c r="C87" s="465" t="s">
        <v>207</v>
      </c>
      <c r="D87" s="383"/>
      <c r="E87" s="383"/>
      <c r="F87" s="383"/>
      <c r="G87" s="383"/>
      <c r="H87" s="383"/>
      <c r="I87" s="383"/>
      <c r="J87" s="383"/>
      <c r="K87" s="383"/>
      <c r="L87" s="456"/>
      <c r="M87" s="710"/>
      <c r="N87" s="710"/>
      <c r="O87" s="456">
        <v>11</v>
      </c>
      <c r="P87" s="456">
        <v>4</v>
      </c>
      <c r="Q87" s="459">
        <f>SUM(D87:P87)</f>
        <v>15</v>
      </c>
    </row>
    <row r="88" spans="1:17" ht="12.75">
      <c r="A88" s="399">
        <f t="shared" si="4"/>
        <v>85</v>
      </c>
      <c r="B88" s="434" t="s">
        <v>60</v>
      </c>
      <c r="C88" s="434" t="s">
        <v>315</v>
      </c>
      <c r="D88" s="464"/>
      <c r="E88" s="436"/>
      <c r="F88" s="436"/>
      <c r="G88" s="436">
        <v>9</v>
      </c>
      <c r="H88" s="436">
        <v>5</v>
      </c>
      <c r="I88" s="436"/>
      <c r="J88" s="436"/>
      <c r="K88" s="436"/>
      <c r="L88" s="436"/>
      <c r="M88" s="436"/>
      <c r="N88" s="436"/>
      <c r="O88" s="436"/>
      <c r="P88" s="436"/>
      <c r="Q88" s="435">
        <f>SUM(D88:O88)</f>
        <v>14</v>
      </c>
    </row>
    <row r="89" spans="1:17" ht="12.75">
      <c r="A89" s="399">
        <f t="shared" si="4"/>
        <v>86</v>
      </c>
      <c r="B89" s="434" t="s">
        <v>90</v>
      </c>
      <c r="C89" s="434" t="s">
        <v>91</v>
      </c>
      <c r="D89" s="464"/>
      <c r="E89" s="436"/>
      <c r="F89" s="436"/>
      <c r="G89" s="436"/>
      <c r="H89" s="436"/>
      <c r="I89" s="436">
        <v>13</v>
      </c>
      <c r="J89" s="436">
        <v>1</v>
      </c>
      <c r="K89" s="436"/>
      <c r="L89" s="436"/>
      <c r="M89" s="436"/>
      <c r="N89" s="436"/>
      <c r="O89" s="436"/>
      <c r="P89" s="436"/>
      <c r="Q89" s="435">
        <f>SUM(D89:O89)</f>
        <v>14</v>
      </c>
    </row>
    <row r="90" spans="1:17" ht="12.75">
      <c r="A90" s="399">
        <f t="shared" si="4"/>
        <v>87</v>
      </c>
      <c r="B90" s="434" t="s">
        <v>112</v>
      </c>
      <c r="C90" s="434" t="s">
        <v>316</v>
      </c>
      <c r="D90" s="464"/>
      <c r="E90" s="436"/>
      <c r="F90" s="436"/>
      <c r="G90" s="436"/>
      <c r="H90" s="436"/>
      <c r="I90" s="436"/>
      <c r="J90" s="436">
        <v>14</v>
      </c>
      <c r="K90" s="436"/>
      <c r="L90" s="436"/>
      <c r="M90" s="436"/>
      <c r="N90" s="436"/>
      <c r="O90" s="436"/>
      <c r="P90" s="436"/>
      <c r="Q90" s="435">
        <f>SUM(D90:O90)</f>
        <v>14</v>
      </c>
    </row>
    <row r="91" spans="1:17" ht="12.75">
      <c r="A91" s="399">
        <f t="shared" si="4"/>
        <v>88</v>
      </c>
      <c r="B91" s="458" t="s">
        <v>69</v>
      </c>
      <c r="C91" s="458" t="s">
        <v>152</v>
      </c>
      <c r="D91" s="404"/>
      <c r="E91" s="404"/>
      <c r="F91" s="404"/>
      <c r="G91" s="404"/>
      <c r="H91" s="404"/>
      <c r="I91" s="404"/>
      <c r="J91" s="404"/>
      <c r="K91" s="404"/>
      <c r="L91" s="399">
        <v>10</v>
      </c>
      <c r="M91" s="462"/>
      <c r="N91" s="462"/>
      <c r="O91" s="399">
        <v>1</v>
      </c>
      <c r="P91" s="399">
        <v>2</v>
      </c>
      <c r="Q91" s="459">
        <f>SUM(D91:P91)</f>
        <v>13</v>
      </c>
    </row>
    <row r="92" spans="1:17" ht="12.75">
      <c r="A92" s="399">
        <f t="shared" si="4"/>
        <v>89</v>
      </c>
      <c r="B92" s="465" t="s">
        <v>188</v>
      </c>
      <c r="C92" s="465" t="s">
        <v>189</v>
      </c>
      <c r="D92" s="383"/>
      <c r="E92" s="383"/>
      <c r="F92" s="383"/>
      <c r="G92" s="383"/>
      <c r="H92" s="383"/>
      <c r="I92" s="383"/>
      <c r="J92" s="383"/>
      <c r="K92" s="383"/>
      <c r="L92" s="383"/>
      <c r="M92" s="486"/>
      <c r="N92" s="486"/>
      <c r="O92" s="456">
        <v>8</v>
      </c>
      <c r="P92" s="456">
        <v>5</v>
      </c>
      <c r="Q92" s="459">
        <f>SUM(D92:P92)</f>
        <v>13</v>
      </c>
    </row>
    <row r="93" spans="1:17" ht="12.75">
      <c r="A93" s="399">
        <f t="shared" si="4"/>
        <v>90</v>
      </c>
      <c r="B93" s="434" t="s">
        <v>255</v>
      </c>
      <c r="C93" s="434" t="s">
        <v>23</v>
      </c>
      <c r="D93" s="463">
        <v>9</v>
      </c>
      <c r="E93" s="436">
        <v>3</v>
      </c>
      <c r="F93" s="436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5">
        <f>SUM(D93:O93)</f>
        <v>12</v>
      </c>
    </row>
    <row r="94" spans="1:17" ht="12.75">
      <c r="A94" s="399">
        <f t="shared" si="4"/>
        <v>91</v>
      </c>
      <c r="B94" s="434" t="s">
        <v>319</v>
      </c>
      <c r="C94" s="434" t="s">
        <v>320</v>
      </c>
      <c r="D94" s="464"/>
      <c r="E94" s="436"/>
      <c r="F94" s="436">
        <v>3</v>
      </c>
      <c r="G94" s="436">
        <v>9</v>
      </c>
      <c r="H94" s="436"/>
      <c r="I94" s="436"/>
      <c r="J94" s="436"/>
      <c r="K94" s="436"/>
      <c r="L94" s="436"/>
      <c r="M94" s="436"/>
      <c r="N94" s="436"/>
      <c r="O94" s="436"/>
      <c r="P94" s="436"/>
      <c r="Q94" s="435">
        <f>SUM(D94:O94)</f>
        <v>12</v>
      </c>
    </row>
    <row r="95" spans="1:17" ht="12.75">
      <c r="A95" s="399">
        <f t="shared" si="4"/>
        <v>92</v>
      </c>
      <c r="B95" s="434" t="s">
        <v>37</v>
      </c>
      <c r="C95" s="434" t="s">
        <v>30</v>
      </c>
      <c r="D95" s="464"/>
      <c r="E95" s="436"/>
      <c r="F95" s="436"/>
      <c r="G95" s="436"/>
      <c r="H95" s="436"/>
      <c r="I95" s="436">
        <v>7</v>
      </c>
      <c r="J95" s="436">
        <v>1</v>
      </c>
      <c r="K95" s="436">
        <v>2</v>
      </c>
      <c r="L95" s="436"/>
      <c r="M95" s="436"/>
      <c r="N95" s="436"/>
      <c r="O95" s="436"/>
      <c r="P95" s="436"/>
      <c r="Q95" s="435">
        <f>SUM(D95:O95)</f>
        <v>10</v>
      </c>
    </row>
    <row r="96" spans="1:17" ht="12.75">
      <c r="A96" s="399">
        <f t="shared" si="4"/>
        <v>93</v>
      </c>
      <c r="B96" s="617" t="s">
        <v>178</v>
      </c>
      <c r="C96" s="617" t="s">
        <v>182</v>
      </c>
      <c r="D96" s="388"/>
      <c r="E96" s="388"/>
      <c r="F96" s="388"/>
      <c r="G96" s="388"/>
      <c r="H96" s="388"/>
      <c r="I96" s="388"/>
      <c r="J96" s="388"/>
      <c r="K96" s="388"/>
      <c r="L96" s="388"/>
      <c r="M96" s="502"/>
      <c r="N96" s="502"/>
      <c r="O96" s="468">
        <v>4</v>
      </c>
      <c r="P96" s="468">
        <v>6</v>
      </c>
      <c r="Q96" s="459">
        <f>SUM(D96:P96)</f>
        <v>10</v>
      </c>
    </row>
    <row r="97" spans="1:17" ht="12.75">
      <c r="A97" s="399">
        <f t="shared" si="4"/>
        <v>94</v>
      </c>
      <c r="B97" s="481" t="s">
        <v>103</v>
      </c>
      <c r="C97" s="481" t="s">
        <v>180</v>
      </c>
      <c r="D97" s="383"/>
      <c r="E97" s="383"/>
      <c r="F97" s="383"/>
      <c r="G97" s="383"/>
      <c r="H97" s="383"/>
      <c r="I97" s="383"/>
      <c r="J97" s="383"/>
      <c r="K97" s="383"/>
      <c r="L97" s="383"/>
      <c r="M97" s="486"/>
      <c r="N97" s="486"/>
      <c r="O97" s="456">
        <v>3</v>
      </c>
      <c r="P97" s="456">
        <v>7</v>
      </c>
      <c r="Q97" s="459">
        <f>SUM(D97:P97)</f>
        <v>10</v>
      </c>
    </row>
    <row r="98" spans="1:17" ht="12.75">
      <c r="A98" s="399">
        <f t="shared" si="4"/>
        <v>95</v>
      </c>
      <c r="B98" s="478" t="s">
        <v>186</v>
      </c>
      <c r="C98" s="478" t="s">
        <v>330</v>
      </c>
      <c r="D98" s="476"/>
      <c r="E98" s="477"/>
      <c r="F98" s="477">
        <v>9</v>
      </c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35">
        <f>SUM(D98:O98)</f>
        <v>9</v>
      </c>
    </row>
    <row r="99" spans="1:17" ht="12.75">
      <c r="A99" s="399">
        <f t="shared" si="4"/>
        <v>96</v>
      </c>
      <c r="B99" s="478" t="s">
        <v>259</v>
      </c>
      <c r="C99" s="478" t="s">
        <v>354</v>
      </c>
      <c r="D99" s="476"/>
      <c r="E99" s="477"/>
      <c r="F99" s="477"/>
      <c r="G99" s="477">
        <v>8</v>
      </c>
      <c r="H99" s="477">
        <v>1</v>
      </c>
      <c r="I99" s="477"/>
      <c r="J99" s="477"/>
      <c r="K99" s="477"/>
      <c r="L99" s="477"/>
      <c r="M99" s="477"/>
      <c r="N99" s="477"/>
      <c r="O99" s="477"/>
      <c r="P99" s="477"/>
      <c r="Q99" s="435">
        <f>SUM(D99:O99)</f>
        <v>9</v>
      </c>
    </row>
    <row r="100" spans="1:17" ht="12.75">
      <c r="A100" s="399">
        <f t="shared" si="4"/>
        <v>97</v>
      </c>
      <c r="B100" s="478" t="s">
        <v>109</v>
      </c>
      <c r="C100" s="478" t="s">
        <v>93</v>
      </c>
      <c r="D100" s="476"/>
      <c r="E100" s="477"/>
      <c r="F100" s="477"/>
      <c r="G100" s="477"/>
      <c r="H100" s="477"/>
      <c r="I100" s="477"/>
      <c r="J100" s="477">
        <v>6</v>
      </c>
      <c r="K100" s="477">
        <v>3</v>
      </c>
      <c r="L100" s="477"/>
      <c r="M100" s="477"/>
      <c r="N100" s="477"/>
      <c r="O100" s="477"/>
      <c r="P100" s="477"/>
      <c r="Q100" s="435">
        <f>SUM(D100:O100)</f>
        <v>9</v>
      </c>
    </row>
    <row r="101" spans="1:17" ht="12.75">
      <c r="A101" s="399">
        <f t="shared" si="4"/>
        <v>98</v>
      </c>
      <c r="B101" s="479" t="s">
        <v>196</v>
      </c>
      <c r="C101" s="479" t="s">
        <v>197</v>
      </c>
      <c r="D101" s="388"/>
      <c r="E101" s="388"/>
      <c r="F101" s="388"/>
      <c r="G101" s="388"/>
      <c r="H101" s="388"/>
      <c r="I101" s="388"/>
      <c r="J101" s="388"/>
      <c r="K101" s="388"/>
      <c r="L101" s="388"/>
      <c r="M101" s="502"/>
      <c r="N101" s="502"/>
      <c r="O101" s="468">
        <v>3</v>
      </c>
      <c r="P101" s="468">
        <v>6</v>
      </c>
      <c r="Q101" s="459">
        <f>SUM(D101:P101)</f>
        <v>9</v>
      </c>
    </row>
    <row r="102" spans="1:17" ht="12.75">
      <c r="A102" s="399">
        <f t="shared" si="4"/>
        <v>99</v>
      </c>
      <c r="B102" s="478" t="s">
        <v>322</v>
      </c>
      <c r="C102" s="478" t="s">
        <v>325</v>
      </c>
      <c r="D102" s="464">
        <v>8</v>
      </c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5">
        <f aca="true" t="shared" si="5" ref="Q102:Q107">SUM(D102:O102)</f>
        <v>8</v>
      </c>
    </row>
    <row r="103" spans="1:17" ht="12.75">
      <c r="A103" s="399">
        <f t="shared" si="4"/>
        <v>100</v>
      </c>
      <c r="B103" s="478" t="s">
        <v>11</v>
      </c>
      <c r="C103" s="478" t="s">
        <v>294</v>
      </c>
      <c r="D103" s="476"/>
      <c r="E103" s="477"/>
      <c r="F103" s="477">
        <v>6</v>
      </c>
      <c r="G103" s="477">
        <v>1</v>
      </c>
      <c r="H103" s="477"/>
      <c r="I103" s="477"/>
      <c r="J103" s="477"/>
      <c r="K103" s="477"/>
      <c r="L103" s="477"/>
      <c r="M103" s="477"/>
      <c r="N103" s="477"/>
      <c r="O103" s="477"/>
      <c r="P103" s="477"/>
      <c r="Q103" s="435">
        <f t="shared" si="5"/>
        <v>7</v>
      </c>
    </row>
    <row r="104" spans="1:17" ht="12.75">
      <c r="A104" s="399">
        <f t="shared" si="4"/>
        <v>101</v>
      </c>
      <c r="B104" s="478" t="s">
        <v>28</v>
      </c>
      <c r="C104" s="478" t="s">
        <v>335</v>
      </c>
      <c r="D104" s="476"/>
      <c r="E104" s="477"/>
      <c r="F104" s="477"/>
      <c r="G104" s="477">
        <v>7</v>
      </c>
      <c r="H104" s="477"/>
      <c r="I104" s="477"/>
      <c r="J104" s="477"/>
      <c r="K104" s="477"/>
      <c r="L104" s="477"/>
      <c r="M104" s="477"/>
      <c r="N104" s="477"/>
      <c r="O104" s="477"/>
      <c r="P104" s="477"/>
      <c r="Q104" s="435">
        <f t="shared" si="5"/>
        <v>7</v>
      </c>
    </row>
    <row r="105" spans="1:17" ht="12.75">
      <c r="A105" s="399">
        <f t="shared" si="4"/>
        <v>102</v>
      </c>
      <c r="B105" s="478" t="s">
        <v>327</v>
      </c>
      <c r="C105" s="478" t="s">
        <v>328</v>
      </c>
      <c r="D105" s="476"/>
      <c r="E105" s="477"/>
      <c r="F105" s="477"/>
      <c r="G105" s="477"/>
      <c r="H105" s="477">
        <v>3</v>
      </c>
      <c r="I105" s="477">
        <v>2</v>
      </c>
      <c r="J105" s="477">
        <v>2</v>
      </c>
      <c r="K105" s="477"/>
      <c r="L105" s="477"/>
      <c r="M105" s="477"/>
      <c r="N105" s="477"/>
      <c r="O105" s="477"/>
      <c r="P105" s="477"/>
      <c r="Q105" s="435">
        <f t="shared" si="5"/>
        <v>7</v>
      </c>
    </row>
    <row r="106" spans="1:17" ht="12.75">
      <c r="A106" s="399">
        <f t="shared" si="4"/>
        <v>103</v>
      </c>
      <c r="B106" s="478" t="s">
        <v>331</v>
      </c>
      <c r="C106" s="478" t="s">
        <v>332</v>
      </c>
      <c r="D106" s="480">
        <v>1</v>
      </c>
      <c r="E106" s="477"/>
      <c r="F106" s="477">
        <v>2</v>
      </c>
      <c r="G106" s="477">
        <v>3</v>
      </c>
      <c r="H106" s="477"/>
      <c r="I106" s="477"/>
      <c r="J106" s="477"/>
      <c r="K106" s="477"/>
      <c r="L106" s="477"/>
      <c r="M106" s="477"/>
      <c r="N106" s="477"/>
      <c r="O106" s="477"/>
      <c r="P106" s="477"/>
      <c r="Q106" s="435">
        <f t="shared" si="5"/>
        <v>6</v>
      </c>
    </row>
    <row r="107" spans="1:17" ht="12.75">
      <c r="A107" s="399">
        <f t="shared" si="4"/>
        <v>104</v>
      </c>
      <c r="B107" s="478" t="s">
        <v>337</v>
      </c>
      <c r="C107" s="478" t="s">
        <v>24</v>
      </c>
      <c r="D107" s="476"/>
      <c r="E107" s="477"/>
      <c r="F107" s="477">
        <v>4</v>
      </c>
      <c r="G107" s="477"/>
      <c r="H107" s="477"/>
      <c r="I107" s="477"/>
      <c r="J107" s="477"/>
      <c r="K107" s="477"/>
      <c r="L107" s="477"/>
      <c r="M107" s="477"/>
      <c r="N107" s="477"/>
      <c r="O107" s="477"/>
      <c r="P107" s="477"/>
      <c r="Q107" s="435">
        <f t="shared" si="5"/>
        <v>4</v>
      </c>
    </row>
    <row r="108" spans="1:17" ht="12.75">
      <c r="A108" s="399">
        <f t="shared" si="4"/>
        <v>105</v>
      </c>
      <c r="B108" s="479" t="s">
        <v>309</v>
      </c>
      <c r="C108" s="479" t="s">
        <v>374</v>
      </c>
      <c r="D108" s="388"/>
      <c r="E108" s="388"/>
      <c r="F108" s="388"/>
      <c r="G108" s="388"/>
      <c r="H108" s="388"/>
      <c r="I108" s="388"/>
      <c r="J108" s="388"/>
      <c r="K108" s="388"/>
      <c r="L108" s="388"/>
      <c r="M108" s="502"/>
      <c r="N108" s="502"/>
      <c r="O108" s="468"/>
      <c r="P108" s="468">
        <v>4</v>
      </c>
      <c r="Q108" s="459">
        <f>SUM(D108:P108)</f>
        <v>4</v>
      </c>
    </row>
    <row r="109" spans="1:17" ht="12.75">
      <c r="A109" s="399">
        <f t="shared" si="4"/>
        <v>106</v>
      </c>
      <c r="B109" s="478" t="s">
        <v>277</v>
      </c>
      <c r="C109" s="478" t="s">
        <v>342</v>
      </c>
      <c r="D109" s="480">
        <v>3</v>
      </c>
      <c r="E109" s="477"/>
      <c r="F109" s="477"/>
      <c r="G109" s="477"/>
      <c r="H109" s="477"/>
      <c r="I109" s="477"/>
      <c r="J109" s="477"/>
      <c r="K109" s="477"/>
      <c r="L109" s="477"/>
      <c r="M109" s="477"/>
      <c r="N109" s="477"/>
      <c r="O109" s="477"/>
      <c r="P109" s="477"/>
      <c r="Q109" s="435">
        <f>SUM(D109:O109)</f>
        <v>3</v>
      </c>
    </row>
    <row r="110" spans="1:17" ht="12.75">
      <c r="A110" s="399">
        <f t="shared" si="4"/>
        <v>107</v>
      </c>
      <c r="B110" s="478" t="s">
        <v>55</v>
      </c>
      <c r="C110" s="478" t="s">
        <v>281</v>
      </c>
      <c r="D110" s="476"/>
      <c r="E110" s="477"/>
      <c r="F110" s="477">
        <v>1</v>
      </c>
      <c r="G110" s="477">
        <v>2</v>
      </c>
      <c r="H110" s="477"/>
      <c r="I110" s="477"/>
      <c r="J110" s="477"/>
      <c r="K110" s="477"/>
      <c r="L110" s="477"/>
      <c r="M110" s="477"/>
      <c r="N110" s="477"/>
      <c r="O110" s="477"/>
      <c r="P110" s="477"/>
      <c r="Q110" s="435">
        <f>SUM(D110:O110)</f>
        <v>3</v>
      </c>
    </row>
    <row r="111" spans="1:17" ht="12.75">
      <c r="A111" s="399">
        <f t="shared" si="4"/>
        <v>108</v>
      </c>
      <c r="B111" s="479" t="s">
        <v>194</v>
      </c>
      <c r="C111" s="479" t="s">
        <v>195</v>
      </c>
      <c r="D111" s="388"/>
      <c r="E111" s="388"/>
      <c r="F111" s="388"/>
      <c r="G111" s="388"/>
      <c r="H111" s="388"/>
      <c r="I111" s="388"/>
      <c r="J111" s="388"/>
      <c r="K111" s="388"/>
      <c r="L111" s="388"/>
      <c r="M111" s="502"/>
      <c r="N111" s="502"/>
      <c r="O111" s="468">
        <v>2</v>
      </c>
      <c r="P111" s="468">
        <v>1</v>
      </c>
      <c r="Q111" s="459">
        <f>SUM(D111:P111)</f>
        <v>3</v>
      </c>
    </row>
    <row r="112" spans="1:17" ht="12.75">
      <c r="A112" s="399">
        <f t="shared" si="4"/>
        <v>109</v>
      </c>
      <c r="B112" s="479" t="s">
        <v>376</v>
      </c>
      <c r="C112" s="479" t="s">
        <v>36</v>
      </c>
      <c r="D112" s="388"/>
      <c r="E112" s="388"/>
      <c r="F112" s="388"/>
      <c r="G112" s="388"/>
      <c r="H112" s="388"/>
      <c r="I112" s="388"/>
      <c r="J112" s="388"/>
      <c r="K112" s="388"/>
      <c r="L112" s="388"/>
      <c r="M112" s="502"/>
      <c r="N112" s="502"/>
      <c r="O112" s="468"/>
      <c r="P112" s="468">
        <v>3</v>
      </c>
      <c r="Q112" s="459">
        <f>SUM(D112:P112)</f>
        <v>3</v>
      </c>
    </row>
    <row r="113" spans="1:17" ht="12.75">
      <c r="A113" s="399">
        <f t="shared" si="4"/>
        <v>110</v>
      </c>
      <c r="B113" s="478" t="s">
        <v>347</v>
      </c>
      <c r="C113" s="478" t="s">
        <v>348</v>
      </c>
      <c r="D113" s="620">
        <v>2</v>
      </c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5">
        <f>SUM(D113:O113)</f>
        <v>2</v>
      </c>
    </row>
    <row r="114" spans="1:17" ht="12.75">
      <c r="A114" s="399">
        <f t="shared" si="4"/>
        <v>111</v>
      </c>
      <c r="B114" s="482" t="s">
        <v>75</v>
      </c>
      <c r="C114" s="482" t="s">
        <v>153</v>
      </c>
      <c r="D114" s="619"/>
      <c r="E114" s="618"/>
      <c r="F114" s="618"/>
      <c r="G114" s="618"/>
      <c r="H114" s="618"/>
      <c r="I114" s="618"/>
      <c r="J114" s="618"/>
      <c r="K114" s="618"/>
      <c r="L114" s="436">
        <v>2</v>
      </c>
      <c r="M114" s="436"/>
      <c r="N114" s="436"/>
      <c r="O114" s="436"/>
      <c r="P114" s="436"/>
      <c r="Q114" s="435">
        <f>SUM(D114:O114)</f>
        <v>2</v>
      </c>
    </row>
    <row r="115" spans="1:17" ht="12.75">
      <c r="A115" s="399">
        <f t="shared" si="4"/>
        <v>112</v>
      </c>
      <c r="B115" s="478" t="s">
        <v>4</v>
      </c>
      <c r="C115" s="478" t="s">
        <v>351</v>
      </c>
      <c r="D115" s="621">
        <v>1</v>
      </c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5">
        <f>SUM(D115:O115)</f>
        <v>1</v>
      </c>
    </row>
    <row r="116" spans="1:17" ht="12.75">
      <c r="A116" s="399">
        <f t="shared" si="4"/>
        <v>113</v>
      </c>
      <c r="B116" s="479" t="s">
        <v>228</v>
      </c>
      <c r="C116" s="479" t="s">
        <v>229</v>
      </c>
      <c r="D116" s="421"/>
      <c r="E116" s="383"/>
      <c r="F116" s="383"/>
      <c r="G116" s="383"/>
      <c r="H116" s="383"/>
      <c r="I116" s="383"/>
      <c r="J116" s="383"/>
      <c r="K116" s="383"/>
      <c r="L116" s="383"/>
      <c r="M116" s="486"/>
      <c r="N116" s="486"/>
      <c r="O116" s="456">
        <v>1</v>
      </c>
      <c r="P116" s="456">
        <v>0</v>
      </c>
      <c r="Q116" s="459">
        <f>SUM(D116:P116)</f>
        <v>1</v>
      </c>
    </row>
    <row r="117" spans="1:17" ht="12.75">
      <c r="A117" s="399">
        <f t="shared" si="4"/>
        <v>114</v>
      </c>
      <c r="B117" s="479" t="s">
        <v>345</v>
      </c>
      <c r="C117" s="479" t="s">
        <v>377</v>
      </c>
      <c r="D117" s="421"/>
      <c r="E117" s="383"/>
      <c r="F117" s="383"/>
      <c r="G117" s="383"/>
      <c r="H117" s="383"/>
      <c r="I117" s="383"/>
      <c r="J117" s="383"/>
      <c r="K117" s="383"/>
      <c r="L117" s="383"/>
      <c r="M117" s="486"/>
      <c r="N117" s="486"/>
      <c r="O117" s="456"/>
      <c r="P117" s="456">
        <v>1</v>
      </c>
      <c r="Q117" s="459">
        <f>SUM(D117:P117)</f>
        <v>1</v>
      </c>
    </row>
    <row r="118" spans="1:17" ht="12.75">
      <c r="A118" s="408"/>
      <c r="B118" s="409"/>
      <c r="C118" s="410"/>
      <c r="D118" s="411"/>
      <c r="E118" s="411"/>
      <c r="F118" s="411"/>
      <c r="G118" s="411"/>
      <c r="H118" s="411"/>
      <c r="I118" s="411"/>
      <c r="J118" s="411"/>
      <c r="K118" s="411"/>
      <c r="L118" s="411"/>
      <c r="M118" s="711"/>
      <c r="N118" s="711"/>
      <c r="O118" s="469"/>
      <c r="P118" s="469"/>
      <c r="Q118" s="412"/>
    </row>
    <row r="119" spans="1:17" ht="12.75">
      <c r="A119" s="408"/>
      <c r="B119" s="409"/>
      <c r="C119" s="410"/>
      <c r="D119" s="411"/>
      <c r="E119" s="411"/>
      <c r="F119" s="411"/>
      <c r="G119" s="411"/>
      <c r="H119" s="411"/>
      <c r="I119" s="411"/>
      <c r="J119" s="411"/>
      <c r="K119" s="411"/>
      <c r="L119" s="411"/>
      <c r="M119" s="711"/>
      <c r="N119" s="711"/>
      <c r="O119" s="469"/>
      <c r="P119" s="469"/>
      <c r="Q119" s="412"/>
    </row>
    <row r="120" spans="1:17" ht="12.75">
      <c r="A120" s="408"/>
      <c r="B120" s="409"/>
      <c r="C120" s="410"/>
      <c r="D120" s="411"/>
      <c r="E120" s="411"/>
      <c r="F120" s="411"/>
      <c r="G120" s="411"/>
      <c r="H120" s="411"/>
      <c r="I120" s="411"/>
      <c r="J120" s="411"/>
      <c r="K120" s="411"/>
      <c r="L120" s="411"/>
      <c r="M120" s="711"/>
      <c r="N120" s="711"/>
      <c r="O120" s="469"/>
      <c r="P120" s="469"/>
      <c r="Q120" s="412"/>
    </row>
    <row r="121" spans="1:17" ht="12.75">
      <c r="A121" s="408"/>
      <c r="B121" s="409"/>
      <c r="C121" s="410"/>
      <c r="D121" s="411"/>
      <c r="E121" s="411"/>
      <c r="F121" s="411"/>
      <c r="G121" s="411"/>
      <c r="H121" s="411"/>
      <c r="I121" s="411"/>
      <c r="J121" s="411"/>
      <c r="K121" s="411"/>
      <c r="L121" s="411"/>
      <c r="M121" s="711"/>
      <c r="N121" s="711"/>
      <c r="O121" s="469"/>
      <c r="P121" s="469"/>
      <c r="Q121" s="412"/>
    </row>
    <row r="122" spans="1:17" ht="12.75">
      <c r="A122" s="408"/>
      <c r="B122" s="409"/>
      <c r="C122" s="410"/>
      <c r="D122" s="411"/>
      <c r="E122" s="411"/>
      <c r="F122" s="411"/>
      <c r="G122" s="411"/>
      <c r="H122" s="411"/>
      <c r="I122" s="411"/>
      <c r="J122" s="411"/>
      <c r="K122" s="411"/>
      <c r="L122" s="411"/>
      <c r="M122" s="711"/>
      <c r="N122" s="711"/>
      <c r="O122" s="469"/>
      <c r="P122" s="469"/>
      <c r="Q122" s="412"/>
    </row>
    <row r="123" spans="1:17" ht="12.75">
      <c r="A123" s="408"/>
      <c r="B123" s="409"/>
      <c r="C123" s="410"/>
      <c r="D123" s="411"/>
      <c r="E123" s="411"/>
      <c r="F123" s="411"/>
      <c r="G123" s="411"/>
      <c r="H123" s="411"/>
      <c r="I123" s="411"/>
      <c r="J123" s="411"/>
      <c r="K123" s="411"/>
      <c r="L123" s="411"/>
      <c r="M123" s="711"/>
      <c r="N123" s="711"/>
      <c r="O123" s="469"/>
      <c r="P123" s="469"/>
      <c r="Q123" s="412"/>
    </row>
    <row r="124" spans="1:17" ht="12.75">
      <c r="A124" s="408"/>
      <c r="B124" s="409"/>
      <c r="C124" s="410"/>
      <c r="D124" s="411"/>
      <c r="E124" s="411"/>
      <c r="F124" s="411"/>
      <c r="G124" s="411"/>
      <c r="H124" s="411"/>
      <c r="I124" s="411"/>
      <c r="J124" s="411"/>
      <c r="K124" s="411"/>
      <c r="L124" s="411"/>
      <c r="M124" s="711"/>
      <c r="N124" s="711"/>
      <c r="O124" s="469"/>
      <c r="P124" s="469"/>
      <c r="Q124" s="412"/>
    </row>
    <row r="125" spans="1:17" ht="12.75">
      <c r="A125" s="408"/>
      <c r="B125" s="409"/>
      <c r="C125" s="410"/>
      <c r="D125" s="411"/>
      <c r="E125" s="411"/>
      <c r="F125" s="411"/>
      <c r="G125" s="411"/>
      <c r="H125" s="411"/>
      <c r="I125" s="411"/>
      <c r="J125" s="411"/>
      <c r="K125" s="411"/>
      <c r="L125" s="411"/>
      <c r="M125" s="711"/>
      <c r="N125" s="711"/>
      <c r="O125" s="469"/>
      <c r="P125" s="469"/>
      <c r="Q125" s="412"/>
    </row>
    <row r="126" spans="1:17" ht="12.75">
      <c r="A126" s="408"/>
      <c r="B126" s="409"/>
      <c r="C126" s="410"/>
      <c r="D126" s="411"/>
      <c r="E126" s="411"/>
      <c r="F126" s="411"/>
      <c r="G126" s="411"/>
      <c r="H126" s="411"/>
      <c r="I126" s="411"/>
      <c r="J126" s="411"/>
      <c r="K126" s="411"/>
      <c r="L126" s="411"/>
      <c r="M126" s="711"/>
      <c r="N126" s="711"/>
      <c r="O126" s="469"/>
      <c r="P126" s="469"/>
      <c r="Q126" s="412"/>
    </row>
    <row r="127" spans="1:17" ht="12.75">
      <c r="A127" s="408"/>
      <c r="B127" s="409"/>
      <c r="C127" s="410"/>
      <c r="D127" s="411"/>
      <c r="E127" s="411"/>
      <c r="F127" s="411"/>
      <c r="G127" s="411"/>
      <c r="H127" s="411"/>
      <c r="I127" s="411"/>
      <c r="J127" s="411"/>
      <c r="K127" s="411"/>
      <c r="L127" s="411"/>
      <c r="M127" s="711"/>
      <c r="N127" s="711"/>
      <c r="O127" s="469"/>
      <c r="P127" s="469"/>
      <c r="Q127" s="412"/>
    </row>
    <row r="128" spans="1:17" ht="12.75">
      <c r="A128" s="408"/>
      <c r="B128" s="409"/>
      <c r="C128" s="410"/>
      <c r="D128" s="411"/>
      <c r="E128" s="411"/>
      <c r="F128" s="411"/>
      <c r="G128" s="411"/>
      <c r="H128" s="411"/>
      <c r="I128" s="411"/>
      <c r="J128" s="411"/>
      <c r="K128" s="411"/>
      <c r="L128" s="411"/>
      <c r="M128" s="711"/>
      <c r="N128" s="711"/>
      <c r="O128" s="469"/>
      <c r="P128" s="469"/>
      <c r="Q128" s="412"/>
    </row>
    <row r="129" spans="1:17" ht="12.75">
      <c r="A129" s="408"/>
      <c r="B129" s="409"/>
      <c r="C129" s="410"/>
      <c r="D129" s="411"/>
      <c r="E129" s="411"/>
      <c r="F129" s="411"/>
      <c r="G129" s="411"/>
      <c r="H129" s="411"/>
      <c r="I129" s="411"/>
      <c r="J129" s="411"/>
      <c r="K129" s="411"/>
      <c r="L129" s="411"/>
      <c r="M129" s="711"/>
      <c r="N129" s="711"/>
      <c r="O129" s="469"/>
      <c r="P129" s="469"/>
      <c r="Q129" s="412"/>
    </row>
    <row r="130" spans="1:17" ht="12.75">
      <c r="A130" s="408"/>
      <c r="B130" s="409"/>
      <c r="C130" s="410"/>
      <c r="D130" s="411"/>
      <c r="E130" s="411"/>
      <c r="F130" s="411"/>
      <c r="G130" s="411"/>
      <c r="H130" s="411"/>
      <c r="I130" s="411"/>
      <c r="J130" s="411"/>
      <c r="K130" s="411"/>
      <c r="L130" s="411"/>
      <c r="M130" s="711"/>
      <c r="N130" s="711"/>
      <c r="O130" s="469"/>
      <c r="P130" s="469"/>
      <c r="Q130" s="412"/>
    </row>
    <row r="131" spans="1:17" ht="12.75">
      <c r="A131" s="408"/>
      <c r="B131" s="409"/>
      <c r="C131" s="410"/>
      <c r="D131" s="411"/>
      <c r="E131" s="411"/>
      <c r="F131" s="411"/>
      <c r="G131" s="411"/>
      <c r="H131" s="411"/>
      <c r="I131" s="411"/>
      <c r="J131" s="411"/>
      <c r="K131" s="411"/>
      <c r="L131" s="411"/>
      <c r="M131" s="711"/>
      <c r="N131" s="711"/>
      <c r="O131" s="469"/>
      <c r="P131" s="469"/>
      <c r="Q131" s="412"/>
    </row>
    <row r="132" spans="1:17" ht="12.75">
      <c r="A132" s="408"/>
      <c r="B132" s="409"/>
      <c r="C132" s="410"/>
      <c r="D132" s="411"/>
      <c r="E132" s="411"/>
      <c r="F132" s="411"/>
      <c r="G132" s="411"/>
      <c r="H132" s="411"/>
      <c r="I132" s="411"/>
      <c r="J132" s="411"/>
      <c r="K132" s="411"/>
      <c r="L132" s="411"/>
      <c r="M132" s="711"/>
      <c r="N132" s="711"/>
      <c r="O132" s="469"/>
      <c r="P132" s="469"/>
      <c r="Q132" s="412"/>
    </row>
    <row r="133" spans="1:17" ht="12.75">
      <c r="A133" s="408"/>
      <c r="B133" s="409"/>
      <c r="C133" s="410"/>
      <c r="D133" s="411"/>
      <c r="E133" s="411"/>
      <c r="F133" s="411"/>
      <c r="G133" s="411"/>
      <c r="H133" s="411"/>
      <c r="I133" s="411"/>
      <c r="J133" s="411"/>
      <c r="K133" s="411"/>
      <c r="L133" s="411"/>
      <c r="M133" s="711"/>
      <c r="N133" s="711"/>
      <c r="O133" s="469"/>
      <c r="P133" s="469"/>
      <c r="Q133" s="412"/>
    </row>
    <row r="134" spans="1:17" ht="12.75">
      <c r="A134" s="408"/>
      <c r="B134" s="409"/>
      <c r="C134" s="410"/>
      <c r="D134" s="411"/>
      <c r="E134" s="411"/>
      <c r="F134" s="411"/>
      <c r="G134" s="411"/>
      <c r="H134" s="411"/>
      <c r="I134" s="411"/>
      <c r="J134" s="411"/>
      <c r="K134" s="411"/>
      <c r="L134" s="411"/>
      <c r="M134" s="711"/>
      <c r="N134" s="711"/>
      <c r="O134" s="469"/>
      <c r="P134" s="469"/>
      <c r="Q134" s="412"/>
    </row>
    <row r="135" spans="1:17" ht="12.75">
      <c r="A135" s="408"/>
      <c r="B135" s="409"/>
      <c r="C135" s="410"/>
      <c r="D135" s="411"/>
      <c r="E135" s="411"/>
      <c r="F135" s="411"/>
      <c r="G135" s="411"/>
      <c r="H135" s="411"/>
      <c r="I135" s="411"/>
      <c r="J135" s="411"/>
      <c r="K135" s="411"/>
      <c r="L135" s="411"/>
      <c r="M135" s="711"/>
      <c r="N135" s="711"/>
      <c r="O135" s="469"/>
      <c r="P135" s="469"/>
      <c r="Q135" s="412"/>
    </row>
    <row r="136" spans="1:17" ht="12.75">
      <c r="A136" s="408"/>
      <c r="B136" s="409"/>
      <c r="C136" s="410"/>
      <c r="D136" s="411"/>
      <c r="E136" s="411"/>
      <c r="F136" s="411"/>
      <c r="G136" s="411"/>
      <c r="H136" s="411"/>
      <c r="I136" s="411"/>
      <c r="J136" s="411"/>
      <c r="K136" s="411"/>
      <c r="L136" s="411"/>
      <c r="M136" s="711"/>
      <c r="N136" s="711"/>
      <c r="O136" s="469"/>
      <c r="P136" s="469"/>
      <c r="Q136" s="412"/>
    </row>
    <row r="137" spans="1:17" ht="12.75">
      <c r="A137" s="408"/>
      <c r="B137" s="409"/>
      <c r="C137" s="410"/>
      <c r="D137" s="411"/>
      <c r="E137" s="411"/>
      <c r="F137" s="411"/>
      <c r="G137" s="411"/>
      <c r="H137" s="411"/>
      <c r="I137" s="411"/>
      <c r="J137" s="411"/>
      <c r="K137" s="411"/>
      <c r="L137" s="411"/>
      <c r="M137" s="711"/>
      <c r="N137" s="711"/>
      <c r="O137" s="469"/>
      <c r="P137" s="469"/>
      <c r="Q137" s="412"/>
    </row>
    <row r="138" spans="1:17" ht="12.75">
      <c r="A138" s="408"/>
      <c r="B138" s="409"/>
      <c r="C138" s="410"/>
      <c r="D138" s="411"/>
      <c r="E138" s="411"/>
      <c r="F138" s="411"/>
      <c r="G138" s="411"/>
      <c r="H138" s="411"/>
      <c r="I138" s="411"/>
      <c r="J138" s="411"/>
      <c r="K138" s="411"/>
      <c r="L138" s="411"/>
      <c r="M138" s="711"/>
      <c r="N138" s="711"/>
      <c r="O138" s="469"/>
      <c r="P138" s="469"/>
      <c r="Q138" s="412"/>
    </row>
    <row r="139" spans="1:17" ht="12.75">
      <c r="A139" s="408"/>
      <c r="B139" s="409"/>
      <c r="C139" s="410"/>
      <c r="D139" s="411"/>
      <c r="E139" s="411"/>
      <c r="F139" s="411"/>
      <c r="G139" s="411"/>
      <c r="H139" s="411"/>
      <c r="I139" s="411"/>
      <c r="J139" s="411"/>
      <c r="K139" s="411"/>
      <c r="L139" s="411"/>
      <c r="M139" s="711"/>
      <c r="N139" s="711"/>
      <c r="O139" s="469"/>
      <c r="P139" s="469"/>
      <c r="Q139" s="412"/>
    </row>
    <row r="140" spans="1:17" ht="12.75">
      <c r="A140" s="408"/>
      <c r="B140" s="409"/>
      <c r="C140" s="410"/>
      <c r="D140" s="411"/>
      <c r="E140" s="411"/>
      <c r="F140" s="411"/>
      <c r="G140" s="411"/>
      <c r="H140" s="411"/>
      <c r="I140" s="411"/>
      <c r="J140" s="411"/>
      <c r="K140" s="411"/>
      <c r="L140" s="411"/>
      <c r="M140" s="711"/>
      <c r="N140" s="711"/>
      <c r="O140" s="469"/>
      <c r="P140" s="469"/>
      <c r="Q140" s="412"/>
    </row>
    <row r="141" spans="1:17" ht="12.75">
      <c r="A141" s="408"/>
      <c r="B141" s="409"/>
      <c r="C141" s="410"/>
      <c r="D141" s="411"/>
      <c r="E141" s="411"/>
      <c r="F141" s="411"/>
      <c r="G141" s="411"/>
      <c r="H141" s="411"/>
      <c r="I141" s="411"/>
      <c r="J141" s="411"/>
      <c r="K141" s="411"/>
      <c r="L141" s="411"/>
      <c r="M141" s="711"/>
      <c r="N141" s="711"/>
      <c r="O141" s="469"/>
      <c r="P141" s="469"/>
      <c r="Q141" s="412"/>
    </row>
    <row r="142" spans="1:17" ht="12.75">
      <c r="A142" s="408"/>
      <c r="B142" s="409"/>
      <c r="C142" s="410"/>
      <c r="D142" s="411"/>
      <c r="E142" s="411"/>
      <c r="F142" s="411"/>
      <c r="G142" s="411"/>
      <c r="H142" s="411"/>
      <c r="I142" s="411"/>
      <c r="J142" s="411"/>
      <c r="K142" s="411"/>
      <c r="L142" s="411"/>
      <c r="M142" s="711"/>
      <c r="N142" s="711"/>
      <c r="O142" s="469"/>
      <c r="P142" s="469"/>
      <c r="Q142" s="412"/>
    </row>
    <row r="143" spans="1:17" ht="12.75">
      <c r="A143" s="408"/>
      <c r="B143" s="409"/>
      <c r="C143" s="410"/>
      <c r="D143" s="411"/>
      <c r="E143" s="411"/>
      <c r="F143" s="411"/>
      <c r="G143" s="411"/>
      <c r="H143" s="411"/>
      <c r="I143" s="411"/>
      <c r="J143" s="411"/>
      <c r="K143" s="411"/>
      <c r="L143" s="411"/>
      <c r="M143" s="711"/>
      <c r="N143" s="711"/>
      <c r="O143" s="469"/>
      <c r="P143" s="469"/>
      <c r="Q143" s="412"/>
    </row>
    <row r="144" spans="1:17" ht="12.75">
      <c r="A144" s="408"/>
      <c r="B144" s="409"/>
      <c r="C144" s="410"/>
      <c r="D144" s="411"/>
      <c r="E144" s="411"/>
      <c r="F144" s="411"/>
      <c r="G144" s="411"/>
      <c r="H144" s="411"/>
      <c r="I144" s="411"/>
      <c r="J144" s="411"/>
      <c r="K144" s="411"/>
      <c r="L144" s="411"/>
      <c r="M144" s="711"/>
      <c r="N144" s="711"/>
      <c r="O144" s="469"/>
      <c r="P144" s="469"/>
      <c r="Q144" s="412"/>
    </row>
    <row r="145" spans="1:17" ht="12.75">
      <c r="A145" s="408"/>
      <c r="B145" s="409"/>
      <c r="C145" s="410"/>
      <c r="D145" s="411"/>
      <c r="E145" s="411"/>
      <c r="F145" s="411"/>
      <c r="G145" s="411"/>
      <c r="H145" s="411"/>
      <c r="I145" s="411"/>
      <c r="J145" s="411"/>
      <c r="K145" s="411"/>
      <c r="L145" s="411"/>
      <c r="M145" s="711"/>
      <c r="N145" s="711"/>
      <c r="O145" s="469"/>
      <c r="P145" s="469"/>
      <c r="Q145" s="412"/>
    </row>
    <row r="146" spans="1:17" ht="12.75">
      <c r="A146" s="408"/>
      <c r="B146" s="409"/>
      <c r="C146" s="410"/>
      <c r="D146" s="411"/>
      <c r="E146" s="411"/>
      <c r="F146" s="411"/>
      <c r="G146" s="411"/>
      <c r="H146" s="411"/>
      <c r="I146" s="411"/>
      <c r="J146" s="411"/>
      <c r="K146" s="411"/>
      <c r="L146" s="411"/>
      <c r="M146" s="711"/>
      <c r="N146" s="711"/>
      <c r="O146" s="469"/>
      <c r="P146" s="469"/>
      <c r="Q146" s="412"/>
    </row>
    <row r="147" spans="1:17" ht="12.75">
      <c r="A147" s="408"/>
      <c r="B147" s="409"/>
      <c r="C147" s="410"/>
      <c r="D147" s="411"/>
      <c r="E147" s="411"/>
      <c r="F147" s="411"/>
      <c r="G147" s="411"/>
      <c r="H147" s="411"/>
      <c r="I147" s="411"/>
      <c r="J147" s="411"/>
      <c r="K147" s="411"/>
      <c r="L147" s="411"/>
      <c r="M147" s="711"/>
      <c r="N147" s="711"/>
      <c r="O147" s="469"/>
      <c r="P147" s="469"/>
      <c r="Q147" s="412"/>
    </row>
    <row r="148" spans="1:17" ht="12.75">
      <c r="A148" s="408"/>
      <c r="B148" s="409"/>
      <c r="C148" s="410"/>
      <c r="D148" s="411"/>
      <c r="E148" s="411"/>
      <c r="F148" s="411"/>
      <c r="G148" s="411"/>
      <c r="H148" s="411"/>
      <c r="I148" s="411"/>
      <c r="J148" s="411"/>
      <c r="K148" s="411"/>
      <c r="L148" s="411"/>
      <c r="M148" s="711"/>
      <c r="N148" s="711"/>
      <c r="O148" s="469"/>
      <c r="P148" s="469"/>
      <c r="Q148" s="412"/>
    </row>
    <row r="149" spans="1:17" ht="13.5" thickBot="1">
      <c r="A149" s="408"/>
      <c r="B149" s="409"/>
      <c r="C149" s="410"/>
      <c r="D149" s="411"/>
      <c r="E149" s="411"/>
      <c r="F149" s="411"/>
      <c r="G149" s="411"/>
      <c r="H149" s="411"/>
      <c r="I149" s="411"/>
      <c r="J149" s="411"/>
      <c r="K149" s="411"/>
      <c r="L149" s="411"/>
      <c r="M149" s="711"/>
      <c r="N149" s="711"/>
      <c r="O149" s="469"/>
      <c r="P149" s="469"/>
      <c r="Q149" s="412"/>
    </row>
    <row r="150" spans="1:17" ht="18.75" thickBot="1">
      <c r="A150" s="763" t="s">
        <v>61</v>
      </c>
      <c r="B150" s="764"/>
      <c r="C150" s="764"/>
      <c r="D150" s="764"/>
      <c r="E150" s="764"/>
      <c r="F150" s="764"/>
      <c r="G150" s="764"/>
      <c r="H150" s="764"/>
      <c r="I150" s="764"/>
      <c r="J150" s="764"/>
      <c r="K150" s="764"/>
      <c r="L150" s="764"/>
      <c r="M150" s="764"/>
      <c r="N150" s="764"/>
      <c r="O150" s="764"/>
      <c r="P150" s="764"/>
      <c r="Q150" s="765"/>
    </row>
  </sheetData>
  <sheetProtection/>
  <mergeCells count="3">
    <mergeCell ref="A1:Q1"/>
    <mergeCell ref="A2:C2"/>
    <mergeCell ref="A150:Q150"/>
  </mergeCells>
  <conditionalFormatting sqref="B1:C65536">
    <cfRule type="colorScale" priority="1" dxfId="1">
      <colorScale>
        <cfvo type="min" val="0"/>
        <cfvo type="max"/>
        <color rgb="FFFF7128"/>
        <color rgb="FFFFEF9C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pascal Archambeau</cp:lastModifiedBy>
  <cp:lastPrinted>2024-04-07T06:45:13Z</cp:lastPrinted>
  <dcterms:created xsi:type="dcterms:W3CDTF">1996-10-21T11:03:58Z</dcterms:created>
  <dcterms:modified xsi:type="dcterms:W3CDTF">2024-05-12T12:36:41Z</dcterms:modified>
  <cp:category/>
  <cp:version/>
  <cp:contentType/>
  <cp:contentStatus/>
</cp:coreProperties>
</file>